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chartsheets/sheet2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13395" windowHeight="9525" activeTab="1"/>
  </bookViews>
  <sheets>
    <sheet name="Chart1" sheetId="4" r:id="rId1"/>
    <sheet name="Graphical" sheetId="1" r:id="rId2"/>
    <sheet name="Chart2" sheetId="5" r:id="rId3"/>
    <sheet name="Numerical" sheetId="2" r:id="rId4"/>
    <sheet name="Sheet3" sheetId="3" r:id="rId5"/>
  </sheets>
  <definedNames>
    <definedName name="solver_adj" localSheetId="1" hidden="1">Graphical!$F$13</definedName>
    <definedName name="solver_cvg" localSheetId="1" hidden="1">0.0001</definedName>
    <definedName name="solver_drv" localSheetId="1" hidden="1">2</definedName>
    <definedName name="solver_eng" localSheetId="1" hidden="1">1</definedName>
    <definedName name="solver_est" localSheetId="1" hidden="1">1</definedName>
    <definedName name="solver_itr" localSheetId="1" hidden="1">2147483647</definedName>
    <definedName name="solver_lhs1" localSheetId="1" hidden="1">Graphical!$F$13</definedName>
    <definedName name="solver_mip" localSheetId="1" hidden="1">2147483647</definedName>
    <definedName name="solver_mni" localSheetId="1" hidden="1">30</definedName>
    <definedName name="solver_mrt" localSheetId="1" hidden="1">0.075</definedName>
    <definedName name="solver_msl" localSheetId="1" hidden="1">2</definedName>
    <definedName name="solver_neg" localSheetId="1" hidden="1">1</definedName>
    <definedName name="solver_nod" localSheetId="1" hidden="1">2147483647</definedName>
    <definedName name="solver_num" localSheetId="1" hidden="1">1</definedName>
    <definedName name="solver_nwt" localSheetId="1" hidden="1">1</definedName>
    <definedName name="solver_opt" localSheetId="1" hidden="1">Graphical!$G$31</definedName>
    <definedName name="solver_pre" localSheetId="1" hidden="1">0.000001</definedName>
    <definedName name="solver_rbv" localSheetId="1" hidden="1">2</definedName>
    <definedName name="solver_rel1" localSheetId="1" hidden="1">1</definedName>
    <definedName name="solver_rhs1" localSheetId="1" hidden="1">0.0999</definedName>
    <definedName name="solver_rlx" localSheetId="1" hidden="1">2</definedName>
    <definedName name="solver_rsd" localSheetId="1" hidden="1">0</definedName>
    <definedName name="solver_scl" localSheetId="1" hidden="1">2</definedName>
    <definedName name="solver_sho" localSheetId="1" hidden="1">2</definedName>
    <definedName name="solver_ssz" localSheetId="1" hidden="1">100</definedName>
    <definedName name="solver_tim" localSheetId="1" hidden="1">2147483647</definedName>
    <definedName name="solver_tol" localSheetId="1" hidden="1">0.01</definedName>
    <definedName name="solver_typ" localSheetId="1" hidden="1">3</definedName>
    <definedName name="solver_val" localSheetId="1" hidden="1">0</definedName>
    <definedName name="solver_ver" localSheetId="1" hidden="1">3</definedName>
  </definedNames>
  <calcPr calcId="145621"/>
</workbook>
</file>

<file path=xl/calcChain.xml><?xml version="1.0" encoding="utf-8"?>
<calcChain xmlns="http://schemas.openxmlformats.org/spreadsheetml/2006/main">
  <c r="B55" i="1" l="1"/>
  <c r="C55" i="1"/>
  <c r="D55" i="1"/>
  <c r="E55" i="1"/>
  <c r="F55" i="1" s="1"/>
  <c r="A55" i="1"/>
  <c r="B50" i="1"/>
  <c r="C50" i="1"/>
  <c r="D50" i="1"/>
  <c r="E50" i="1"/>
  <c r="F50" i="1" s="1"/>
  <c r="B51" i="1"/>
  <c r="E51" i="1" s="1"/>
  <c r="F51" i="1" s="1"/>
  <c r="C51" i="1"/>
  <c r="D51" i="1"/>
  <c r="B52" i="1"/>
  <c r="C52" i="1"/>
  <c r="D52" i="1"/>
  <c r="E52" i="1"/>
  <c r="F52" i="1" s="1"/>
  <c r="B53" i="1"/>
  <c r="E53" i="1" s="1"/>
  <c r="F53" i="1" s="1"/>
  <c r="C53" i="1"/>
  <c r="D53" i="1"/>
  <c r="B54" i="1"/>
  <c r="C54" i="1"/>
  <c r="D54" i="1"/>
  <c r="E54" i="1"/>
  <c r="F54" i="1" s="1"/>
  <c r="B47" i="1"/>
  <c r="E47" i="1" s="1"/>
  <c r="F47" i="1" s="1"/>
  <c r="C47" i="1"/>
  <c r="D47" i="1"/>
  <c r="B48" i="1"/>
  <c r="C48" i="1"/>
  <c r="D48" i="1"/>
  <c r="E48" i="1"/>
  <c r="F48" i="1" s="1"/>
  <c r="B49" i="1"/>
  <c r="E49" i="1" s="1"/>
  <c r="F49" i="1" s="1"/>
  <c r="C49" i="1"/>
  <c r="D49" i="1"/>
  <c r="D45" i="1"/>
  <c r="D44" i="1"/>
  <c r="C44" i="1"/>
  <c r="E44" i="1" s="1"/>
  <c r="F44" i="1" s="1"/>
  <c r="B44" i="1"/>
  <c r="D43" i="1"/>
  <c r="C43" i="1"/>
  <c r="B43" i="1"/>
  <c r="D42" i="1"/>
  <c r="C42" i="1"/>
  <c r="E42" i="1" s="1"/>
  <c r="F42" i="1" s="1"/>
  <c r="B42" i="1"/>
  <c r="D41" i="1"/>
  <c r="C41" i="1"/>
  <c r="E41" i="1" s="1"/>
  <c r="F41" i="1" s="1"/>
  <c r="B41" i="1"/>
  <c r="D40" i="1"/>
  <c r="C40" i="1"/>
  <c r="E40" i="1" s="1"/>
  <c r="F40" i="1" s="1"/>
  <c r="B40" i="1"/>
  <c r="D39" i="1"/>
  <c r="C39" i="1"/>
  <c r="E39" i="1" s="1"/>
  <c r="F39" i="1" s="1"/>
  <c r="B39" i="1"/>
  <c r="D38" i="1"/>
  <c r="C38" i="1"/>
  <c r="E38" i="1" s="1"/>
  <c r="F38" i="1" s="1"/>
  <c r="B38" i="1"/>
  <c r="D37" i="1"/>
  <c r="C37" i="1"/>
  <c r="E37" i="1" s="1"/>
  <c r="F37" i="1" s="1"/>
  <c r="B37" i="1"/>
  <c r="D36" i="1"/>
  <c r="C36" i="1"/>
  <c r="E36" i="1" s="1"/>
  <c r="F36" i="1" s="1"/>
  <c r="B36" i="1"/>
  <c r="J20" i="1"/>
  <c r="I20" i="1"/>
  <c r="I19" i="1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3" i="2"/>
  <c r="E43" i="1" l="1"/>
  <c r="F43" i="1" s="1"/>
  <c r="C45" i="1"/>
  <c r="B45" i="1"/>
  <c r="A27" i="1"/>
  <c r="A28" i="1" s="1"/>
  <c r="B28" i="1" s="1"/>
  <c r="F11" i="1"/>
  <c r="D19" i="1"/>
  <c r="D20" i="1"/>
  <c r="D21" i="1"/>
  <c r="D22" i="1"/>
  <c r="D23" i="1"/>
  <c r="D24" i="1"/>
  <c r="D25" i="1"/>
  <c r="D26" i="1"/>
  <c r="D27" i="1"/>
  <c r="D18" i="1"/>
  <c r="C19" i="1"/>
  <c r="E19" i="1" s="1"/>
  <c r="F19" i="1" s="1"/>
  <c r="C20" i="1"/>
  <c r="E20" i="1" s="1"/>
  <c r="F20" i="1" s="1"/>
  <c r="C21" i="1"/>
  <c r="E21" i="1" s="1"/>
  <c r="F21" i="1" s="1"/>
  <c r="C22" i="1"/>
  <c r="E22" i="1" s="1"/>
  <c r="F22" i="1" s="1"/>
  <c r="C23" i="1"/>
  <c r="E23" i="1" s="1"/>
  <c r="F23" i="1" s="1"/>
  <c r="C24" i="1"/>
  <c r="E24" i="1" s="1"/>
  <c r="F24" i="1" s="1"/>
  <c r="C25" i="1"/>
  <c r="E25" i="1" s="1"/>
  <c r="F25" i="1" s="1"/>
  <c r="C26" i="1"/>
  <c r="E26" i="1" s="1"/>
  <c r="F26" i="1" s="1"/>
  <c r="C27" i="1"/>
  <c r="C18" i="1"/>
  <c r="E18" i="1" s="1"/>
  <c r="F18" i="1" s="1"/>
  <c r="B19" i="1"/>
  <c r="B20" i="1"/>
  <c r="B21" i="1"/>
  <c r="B22" i="1"/>
  <c r="B23" i="1"/>
  <c r="B24" i="1"/>
  <c r="B25" i="1"/>
  <c r="B26" i="1"/>
  <c r="B27" i="1"/>
  <c r="B18" i="1"/>
  <c r="B12" i="1"/>
  <c r="D46" i="1" l="1"/>
  <c r="B46" i="1"/>
  <c r="C46" i="1"/>
  <c r="E45" i="1"/>
  <c r="F45" i="1" s="1"/>
  <c r="C28" i="1"/>
  <c r="E27" i="1"/>
  <c r="F27" i="1" s="1"/>
  <c r="D28" i="1"/>
  <c r="G20" i="1"/>
  <c r="G26" i="1"/>
  <c r="G24" i="1"/>
  <c r="G22" i="1"/>
  <c r="E46" i="1" l="1"/>
  <c r="F46" i="1" s="1"/>
  <c r="E28" i="1"/>
  <c r="F28" i="1" s="1"/>
  <c r="G28" i="1" s="1"/>
  <c r="G30" i="1" s="1"/>
  <c r="G31" i="1" s="1"/>
</calcChain>
</file>

<file path=xl/sharedStrings.xml><?xml version="1.0" encoding="utf-8"?>
<sst xmlns="http://schemas.openxmlformats.org/spreadsheetml/2006/main" count="59" uniqueCount="36">
  <si>
    <t>Plug flow reactor</t>
  </si>
  <si>
    <t>Liquid phase hydrogenation of alkene E to alkane A</t>
  </si>
  <si>
    <t>Graphical method</t>
  </si>
  <si>
    <t>k2</t>
  </si>
  <si>
    <t>m4.5 kmol0.5 kg s</t>
  </si>
  <si>
    <t>KE</t>
  </si>
  <si>
    <t>m3/kmol</t>
  </si>
  <si>
    <t>KH</t>
  </si>
  <si>
    <t>KA</t>
  </si>
  <si>
    <t>V</t>
  </si>
  <si>
    <t>rho cat</t>
  </si>
  <si>
    <t>mass</t>
  </si>
  <si>
    <t>m3</t>
  </si>
  <si>
    <t>kg/m3</t>
  </si>
  <si>
    <t>kg</t>
  </si>
  <si>
    <t>cE0</t>
  </si>
  <si>
    <t>kmol/m3</t>
  </si>
  <si>
    <t>cH20</t>
  </si>
  <si>
    <t>cA</t>
  </si>
  <si>
    <t>XH2</t>
  </si>
  <si>
    <t>cH2</t>
  </si>
  <si>
    <t>cE</t>
  </si>
  <si>
    <t>r</t>
  </si>
  <si>
    <t>Q</t>
  </si>
  <si>
    <t>m3/s</t>
  </si>
  <si>
    <t>nH20</t>
  </si>
  <si>
    <t>kmol/s</t>
  </si>
  <si>
    <t>nA0/(-rA)</t>
  </si>
  <si>
    <t>int</t>
  </si>
  <si>
    <t>delta X end</t>
  </si>
  <si>
    <t>sum</t>
  </si>
  <si>
    <t>error</t>
  </si>
  <si>
    <t>W (kg)</t>
  </si>
  <si>
    <t>cH (kmol/m3)</t>
  </si>
  <si>
    <t>Numerical method</t>
  </si>
  <si>
    <t>cA0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</si>
</sst>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2.xml"/><Relationship Id="rId7" Type="http://schemas.openxmlformats.org/officeDocument/2006/relationships/styles" Target="style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3.xml"/><Relationship Id="rId4" Type="http://schemas.openxmlformats.org/officeDocument/2006/relationships/worksheet" Target="worksheets/sheet2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550813051022525"/>
          <c:y val="3.4740652882956739E-2"/>
          <c:w val="0.81096054888309932"/>
          <c:h val="0.80974789002219072"/>
        </c:manualLayout>
      </c:layout>
      <c:scatterChart>
        <c:scatterStyle val="smoothMarker"/>
        <c:varyColors val="0"/>
        <c:ser>
          <c:idx val="0"/>
          <c:order val="0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Graphical!$A$36:$A$55</c:f>
              <c:numCache>
                <c:formatCode>General</c:formatCode>
                <c:ptCount val="2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0.65</c:v>
                </c:pt>
                <c:pt idx="8">
                  <c:v>0.7</c:v>
                </c:pt>
                <c:pt idx="9">
                  <c:v>0.72499999999999998</c:v>
                </c:pt>
                <c:pt idx="10">
                  <c:v>0.75</c:v>
                </c:pt>
                <c:pt idx="11">
                  <c:v>0.77500000000000002</c:v>
                </c:pt>
                <c:pt idx="12">
                  <c:v>0.8</c:v>
                </c:pt>
                <c:pt idx="13">
                  <c:v>0.82499999999999996</c:v>
                </c:pt>
                <c:pt idx="14">
                  <c:v>0.85</c:v>
                </c:pt>
                <c:pt idx="15">
                  <c:v>0.875</c:v>
                </c:pt>
                <c:pt idx="16">
                  <c:v>0.9</c:v>
                </c:pt>
                <c:pt idx="17">
                  <c:v>0.92500000000000004</c:v>
                </c:pt>
                <c:pt idx="18">
                  <c:v>0.94999999999999896</c:v>
                </c:pt>
                <c:pt idx="19">
                  <c:v>0.9633762717599843</c:v>
                </c:pt>
              </c:numCache>
            </c:numRef>
          </c:xVal>
          <c:yVal>
            <c:numRef>
              <c:f>Graphical!$F$36:$F$55</c:f>
              <c:numCache>
                <c:formatCode>General</c:formatCode>
                <c:ptCount val="20"/>
                <c:pt idx="0">
                  <c:v>602.66419290258091</c:v>
                </c:pt>
                <c:pt idx="1">
                  <c:v>633.93961666892108</c:v>
                </c:pt>
                <c:pt idx="2">
                  <c:v>670.91711975306259</c:v>
                </c:pt>
                <c:pt idx="3">
                  <c:v>715.55713416002834</c:v>
                </c:pt>
                <c:pt idx="4">
                  <c:v>770.91977642039819</c:v>
                </c:pt>
                <c:pt idx="5">
                  <c:v>842.11225596518887</c:v>
                </c:pt>
                <c:pt idx="6">
                  <c:v>938.47366083307395</c:v>
                </c:pt>
                <c:pt idx="7">
                  <c:v>1001.4436928671643</c:v>
                </c:pt>
                <c:pt idx="8">
                  <c:v>1079.5120797339905</c:v>
                </c:pt>
                <c:pt idx="9">
                  <c:v>1126.2844436410755</c:v>
                </c:pt>
                <c:pt idx="10">
                  <c:v>1179.8875088044865</c:v>
                </c:pt>
                <c:pt idx="11">
                  <c:v>1242.1679525903728</c:v>
                </c:pt>
                <c:pt idx="12">
                  <c:v>1315.7573736254515</c:v>
                </c:pt>
                <c:pt idx="13">
                  <c:v>1404.5610454908335</c:v>
                </c:pt>
                <c:pt idx="14">
                  <c:v>1514.6788738497312</c:v>
                </c:pt>
                <c:pt idx="15">
                  <c:v>1656.2976035898491</c:v>
                </c:pt>
                <c:pt idx="16">
                  <c:v>1848.0553987187004</c:v>
                </c:pt>
                <c:pt idx="17">
                  <c:v>2128.9052153151597</c:v>
                </c:pt>
                <c:pt idx="18">
                  <c:v>2599.7914661512596</c:v>
                </c:pt>
                <c:pt idx="19">
                  <c:v>3031.8395142572972</c:v>
                </c:pt>
              </c:numCache>
            </c:numRef>
          </c:yVal>
          <c:smooth val="1"/>
        </c:ser>
        <c:ser>
          <c:idx val="1"/>
          <c:order val="1"/>
          <c:spPr>
            <a:ln w="19050">
              <a:solidFill>
                <a:schemeClr val="tx1"/>
              </a:solidFill>
              <a:prstDash val="dash"/>
            </a:ln>
          </c:spPr>
          <c:marker>
            <c:symbol val="none"/>
          </c:marker>
          <c:xVal>
            <c:numRef>
              <c:f>Graphical!$I$19:$I$20</c:f>
              <c:numCache>
                <c:formatCode>General</c:formatCode>
                <c:ptCount val="2"/>
                <c:pt idx="0">
                  <c:v>0.9633762717599843</c:v>
                </c:pt>
                <c:pt idx="1">
                  <c:v>0.9633762717599843</c:v>
                </c:pt>
              </c:numCache>
            </c:numRef>
          </c:xVal>
          <c:yVal>
            <c:numRef>
              <c:f>Graphical!$J$19:$J$20</c:f>
              <c:numCache>
                <c:formatCode>General</c:formatCode>
                <c:ptCount val="2"/>
                <c:pt idx="0">
                  <c:v>0</c:v>
                </c:pt>
                <c:pt idx="1">
                  <c:v>3031.8395142572972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4463360"/>
        <c:axId val="144465280"/>
      </c:scatterChart>
      <c:valAx>
        <c:axId val="144463360"/>
        <c:scaling>
          <c:orientation val="minMax"/>
          <c:max val="1"/>
        </c:scaling>
        <c:delete val="0"/>
        <c:axPos val="b"/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 i="1"/>
                  <a:t>X</a:t>
                </a:r>
                <a:r>
                  <a:rPr lang="en-US" sz="2000" baseline="-25000"/>
                  <a:t>H</a:t>
                </a:r>
                <a:r>
                  <a:rPr lang="en-US" sz="1600" baseline="-40000"/>
                  <a:t>2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2000"/>
            </a:pPr>
            <a:endParaRPr lang="en-US"/>
          </a:p>
        </c:txPr>
        <c:crossAx val="144465280"/>
        <c:crosses val="autoZero"/>
        <c:crossBetween val="midCat"/>
      </c:valAx>
      <c:valAx>
        <c:axId val="14446528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2000"/>
                </a:pPr>
                <a:r>
                  <a:rPr lang="en-US" sz="2000" i="1"/>
                  <a:t>n</a:t>
                </a:r>
                <a:r>
                  <a:rPr lang="en-US" sz="2000" baseline="-25000"/>
                  <a:t>H</a:t>
                </a:r>
                <a:r>
                  <a:rPr lang="en-US" sz="1600" baseline="-40000"/>
                  <a:t>2</a:t>
                </a:r>
                <a:r>
                  <a:rPr lang="en-US" sz="2000" baseline="-25000"/>
                  <a:t>,0</a:t>
                </a:r>
                <a:r>
                  <a:rPr lang="en-US" sz="2000"/>
                  <a:t>/(</a:t>
                </a:r>
                <a:r>
                  <a:rPr lang="en-US" sz="2000">
                    <a:latin typeface="Symbol" pitchFamily="18" charset="2"/>
                  </a:rPr>
                  <a:t>-</a:t>
                </a:r>
                <a:r>
                  <a:rPr lang="en-US" sz="2000" i="1"/>
                  <a:t>r</a:t>
                </a:r>
                <a:r>
                  <a:rPr lang="en-US" sz="2000" baseline="-25000"/>
                  <a:t>H</a:t>
                </a:r>
                <a:r>
                  <a:rPr lang="en-US" sz="1600" baseline="-40000"/>
                  <a:t>2</a:t>
                </a:r>
                <a:r>
                  <a:rPr lang="en-US" sz="2000"/>
                  <a:t>) (kg)</a:t>
                </a:r>
              </a:p>
            </c:rich>
          </c:tx>
          <c:layout>
            <c:manualLayout>
              <c:xMode val="edge"/>
              <c:yMode val="edge"/>
              <c:x val="2.0503431903178597E-2"/>
              <c:y val="0.3085154699911882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2000"/>
            </a:pPr>
            <a:endParaRPr lang="en-US"/>
          </a:p>
        </c:txPr>
        <c:crossAx val="144463360"/>
        <c:crosses val="autoZero"/>
        <c:crossBetween val="midCat"/>
      </c:valAx>
      <c:spPr>
        <a:ln w="12700"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Graphical!$A$18:$A$28</c:f>
              <c:numCache>
                <c:formatCode>General</c:formatCode>
                <c:ptCount val="1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0.88168813587999217</c:v>
                </c:pt>
                <c:pt idx="10">
                  <c:v>0.9633762717599843</c:v>
                </c:pt>
              </c:numCache>
            </c:numRef>
          </c:xVal>
          <c:yVal>
            <c:numRef>
              <c:f>Graphical!$F$18:$F$28</c:f>
              <c:numCache>
                <c:formatCode>General</c:formatCode>
                <c:ptCount val="11"/>
                <c:pt idx="0">
                  <c:v>602.66419290258091</c:v>
                </c:pt>
                <c:pt idx="1">
                  <c:v>633.93961666892108</c:v>
                </c:pt>
                <c:pt idx="2">
                  <c:v>670.91711975306259</c:v>
                </c:pt>
                <c:pt idx="3">
                  <c:v>715.55713416002834</c:v>
                </c:pt>
                <c:pt idx="4">
                  <c:v>770.91977642039819</c:v>
                </c:pt>
                <c:pt idx="5">
                  <c:v>842.11225596518887</c:v>
                </c:pt>
                <c:pt idx="6">
                  <c:v>938.47366083307395</c:v>
                </c:pt>
                <c:pt idx="7">
                  <c:v>1079.5120797339905</c:v>
                </c:pt>
                <c:pt idx="8">
                  <c:v>1315.7573736254515</c:v>
                </c:pt>
                <c:pt idx="9">
                  <c:v>1701.5941324432008</c:v>
                </c:pt>
                <c:pt idx="10">
                  <c:v>3031.8395142572972</c:v>
                </c:pt>
              </c:numCache>
            </c:numRef>
          </c:yVal>
          <c:smooth val="1"/>
        </c:ser>
        <c:ser>
          <c:idx val="1"/>
          <c:order val="1"/>
          <c:marker>
            <c:symbol val="none"/>
          </c:marker>
          <c:xVal>
            <c:numRef>
              <c:f>Graphical!$I$19:$I$20</c:f>
              <c:numCache>
                <c:formatCode>General</c:formatCode>
                <c:ptCount val="2"/>
                <c:pt idx="0">
                  <c:v>0.9633762717599843</c:v>
                </c:pt>
                <c:pt idx="1">
                  <c:v>0.9633762717599843</c:v>
                </c:pt>
              </c:numCache>
            </c:numRef>
          </c:xVal>
          <c:yVal>
            <c:numRef>
              <c:f>Graphical!$J$19:$J$20</c:f>
              <c:numCache>
                <c:formatCode>General</c:formatCode>
                <c:ptCount val="2"/>
                <c:pt idx="0">
                  <c:v>0</c:v>
                </c:pt>
                <c:pt idx="1">
                  <c:v>3031.8395142572972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046016"/>
        <c:axId val="151047552"/>
      </c:scatterChart>
      <c:valAx>
        <c:axId val="151046016"/>
        <c:scaling>
          <c:orientation val="minMax"/>
          <c:max val="1"/>
        </c:scaling>
        <c:delete val="0"/>
        <c:axPos val="b"/>
        <c:numFmt formatCode="General" sourceLinked="1"/>
        <c:majorTickMark val="out"/>
        <c:minorTickMark val="none"/>
        <c:tickLblPos val="nextTo"/>
        <c:crossAx val="151047552"/>
        <c:crosses val="autoZero"/>
        <c:crossBetween val="midCat"/>
      </c:valAx>
      <c:valAx>
        <c:axId val="15104755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51046016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Graphical!$A$36:$A$86</c:f>
              <c:numCache>
                <c:formatCode>General</c:formatCode>
                <c:ptCount val="5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0.65</c:v>
                </c:pt>
                <c:pt idx="8">
                  <c:v>0.7</c:v>
                </c:pt>
                <c:pt idx="9">
                  <c:v>0.72499999999999998</c:v>
                </c:pt>
                <c:pt idx="10">
                  <c:v>0.75</c:v>
                </c:pt>
                <c:pt idx="11">
                  <c:v>0.77500000000000002</c:v>
                </c:pt>
                <c:pt idx="12">
                  <c:v>0.8</c:v>
                </c:pt>
                <c:pt idx="13">
                  <c:v>0.82499999999999996</c:v>
                </c:pt>
                <c:pt idx="14">
                  <c:v>0.85</c:v>
                </c:pt>
                <c:pt idx="15">
                  <c:v>0.875</c:v>
                </c:pt>
                <c:pt idx="16">
                  <c:v>0.9</c:v>
                </c:pt>
                <c:pt idx="17">
                  <c:v>0.92500000000000004</c:v>
                </c:pt>
                <c:pt idx="18">
                  <c:v>0.94999999999999896</c:v>
                </c:pt>
                <c:pt idx="19">
                  <c:v>0.9633762717599843</c:v>
                </c:pt>
              </c:numCache>
            </c:numRef>
          </c:xVal>
          <c:yVal>
            <c:numRef>
              <c:f>Graphical!$F$36:$F$86</c:f>
              <c:numCache>
                <c:formatCode>General</c:formatCode>
                <c:ptCount val="51"/>
                <c:pt idx="0">
                  <c:v>602.66419290258091</c:v>
                </c:pt>
                <c:pt idx="1">
                  <c:v>633.93961666892108</c:v>
                </c:pt>
                <c:pt idx="2">
                  <c:v>670.91711975306259</c:v>
                </c:pt>
                <c:pt idx="3">
                  <c:v>715.55713416002834</c:v>
                </c:pt>
                <c:pt idx="4">
                  <c:v>770.91977642039819</c:v>
                </c:pt>
                <c:pt idx="5">
                  <c:v>842.11225596518887</c:v>
                </c:pt>
                <c:pt idx="6">
                  <c:v>938.47366083307395</c:v>
                </c:pt>
                <c:pt idx="7">
                  <c:v>1001.4436928671643</c:v>
                </c:pt>
                <c:pt idx="8">
                  <c:v>1079.5120797339905</c:v>
                </c:pt>
                <c:pt idx="9">
                  <c:v>1126.2844436410755</c:v>
                </c:pt>
                <c:pt idx="10">
                  <c:v>1179.8875088044865</c:v>
                </c:pt>
                <c:pt idx="11">
                  <c:v>1242.1679525903728</c:v>
                </c:pt>
                <c:pt idx="12">
                  <c:v>1315.7573736254515</c:v>
                </c:pt>
                <c:pt idx="13">
                  <c:v>1404.5610454908335</c:v>
                </c:pt>
                <c:pt idx="14">
                  <c:v>1514.6788738497312</c:v>
                </c:pt>
                <c:pt idx="15">
                  <c:v>1656.2976035898491</c:v>
                </c:pt>
                <c:pt idx="16">
                  <c:v>1848.0553987187004</c:v>
                </c:pt>
                <c:pt idx="17">
                  <c:v>2128.9052153151597</c:v>
                </c:pt>
                <c:pt idx="18">
                  <c:v>2599.7914661512596</c:v>
                </c:pt>
                <c:pt idx="19">
                  <c:v>3031.8395142572972</c:v>
                </c:pt>
              </c:numCache>
            </c:numRef>
          </c:yVal>
          <c:smooth val="1"/>
        </c:ser>
        <c:ser>
          <c:idx val="1"/>
          <c:order val="1"/>
          <c:marker>
            <c:symbol val="none"/>
          </c:marker>
          <c:xVal>
            <c:numRef>
              <c:f>Graphical!$I$19:$I$20</c:f>
              <c:numCache>
                <c:formatCode>General</c:formatCode>
                <c:ptCount val="2"/>
                <c:pt idx="0">
                  <c:v>0.9633762717599843</c:v>
                </c:pt>
                <c:pt idx="1">
                  <c:v>0.9633762717599843</c:v>
                </c:pt>
              </c:numCache>
            </c:numRef>
          </c:xVal>
          <c:yVal>
            <c:numRef>
              <c:f>Graphical!$J$19:$J$20</c:f>
              <c:numCache>
                <c:formatCode>General</c:formatCode>
                <c:ptCount val="2"/>
                <c:pt idx="0">
                  <c:v>0</c:v>
                </c:pt>
                <c:pt idx="1">
                  <c:v>3031.8395142572972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063936"/>
        <c:axId val="151078016"/>
      </c:scatterChart>
      <c:valAx>
        <c:axId val="151063936"/>
        <c:scaling>
          <c:orientation val="minMax"/>
          <c:max val="1"/>
        </c:scaling>
        <c:delete val="0"/>
        <c:axPos val="b"/>
        <c:numFmt formatCode="General" sourceLinked="1"/>
        <c:majorTickMark val="out"/>
        <c:minorTickMark val="none"/>
        <c:tickLblPos val="nextTo"/>
        <c:crossAx val="151078016"/>
        <c:crosses val="autoZero"/>
        <c:crossBetween val="midCat"/>
      </c:valAx>
      <c:valAx>
        <c:axId val="15107801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51063936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Numerical!$A$13:$A$113</c:f>
              <c:numCache>
                <c:formatCode>General</c:formatCode>
                <c:ptCount val="101"/>
                <c:pt idx="0">
                  <c:v>0</c:v>
                </c:pt>
                <c:pt idx="1">
                  <c:v>9.625</c:v>
                </c:pt>
                <c:pt idx="2">
                  <c:v>19.25</c:v>
                </c:pt>
                <c:pt idx="3">
                  <c:v>28.875</c:v>
                </c:pt>
                <c:pt idx="4">
                  <c:v>38.5</c:v>
                </c:pt>
                <c:pt idx="5">
                  <c:v>48.125</c:v>
                </c:pt>
                <c:pt idx="6">
                  <c:v>57.75</c:v>
                </c:pt>
                <c:pt idx="7">
                  <c:v>67.375</c:v>
                </c:pt>
                <c:pt idx="8">
                  <c:v>77</c:v>
                </c:pt>
                <c:pt idx="9">
                  <c:v>86.625</c:v>
                </c:pt>
                <c:pt idx="10">
                  <c:v>96.25</c:v>
                </c:pt>
                <c:pt idx="11">
                  <c:v>105.875</c:v>
                </c:pt>
                <c:pt idx="12">
                  <c:v>115.5</c:v>
                </c:pt>
                <c:pt idx="13">
                  <c:v>125.125</c:v>
                </c:pt>
                <c:pt idx="14">
                  <c:v>134.75</c:v>
                </c:pt>
                <c:pt idx="15">
                  <c:v>144.375</c:v>
                </c:pt>
                <c:pt idx="16">
                  <c:v>154</c:v>
                </c:pt>
                <c:pt idx="17">
                  <c:v>163.625</c:v>
                </c:pt>
                <c:pt idx="18">
                  <c:v>173.25</c:v>
                </c:pt>
                <c:pt idx="19">
                  <c:v>182.875</c:v>
                </c:pt>
                <c:pt idx="20">
                  <c:v>192.5</c:v>
                </c:pt>
                <c:pt idx="21">
                  <c:v>202.125</c:v>
                </c:pt>
                <c:pt idx="22">
                  <c:v>211.75</c:v>
                </c:pt>
                <c:pt idx="23">
                  <c:v>221.375</c:v>
                </c:pt>
                <c:pt idx="24">
                  <c:v>231</c:v>
                </c:pt>
                <c:pt idx="25">
                  <c:v>240.625</c:v>
                </c:pt>
                <c:pt idx="26">
                  <c:v>250.25</c:v>
                </c:pt>
                <c:pt idx="27">
                  <c:v>259.875</c:v>
                </c:pt>
                <c:pt idx="28">
                  <c:v>269.5</c:v>
                </c:pt>
                <c:pt idx="29">
                  <c:v>279.125</c:v>
                </c:pt>
                <c:pt idx="30">
                  <c:v>288.75</c:v>
                </c:pt>
                <c:pt idx="31">
                  <c:v>298.375</c:v>
                </c:pt>
                <c:pt idx="32">
                  <c:v>308</c:v>
                </c:pt>
                <c:pt idx="33">
                  <c:v>317.625</c:v>
                </c:pt>
                <c:pt idx="34">
                  <c:v>327.25</c:v>
                </c:pt>
                <c:pt idx="35">
                  <c:v>336.875</c:v>
                </c:pt>
                <c:pt idx="36">
                  <c:v>346.5</c:v>
                </c:pt>
                <c:pt idx="37">
                  <c:v>356.125</c:v>
                </c:pt>
                <c:pt idx="38">
                  <c:v>365.75</c:v>
                </c:pt>
                <c:pt idx="39">
                  <c:v>375.375</c:v>
                </c:pt>
                <c:pt idx="40">
                  <c:v>385</c:v>
                </c:pt>
                <c:pt idx="41">
                  <c:v>394.625</c:v>
                </c:pt>
                <c:pt idx="42">
                  <c:v>404.25</c:v>
                </c:pt>
                <c:pt idx="43">
                  <c:v>413.875</c:v>
                </c:pt>
                <c:pt idx="44">
                  <c:v>423.5</c:v>
                </c:pt>
                <c:pt idx="45">
                  <c:v>433.125</c:v>
                </c:pt>
                <c:pt idx="46">
                  <c:v>442.75</c:v>
                </c:pt>
                <c:pt idx="47">
                  <c:v>452.375</c:v>
                </c:pt>
                <c:pt idx="48">
                  <c:v>462</c:v>
                </c:pt>
                <c:pt idx="49">
                  <c:v>471.625</c:v>
                </c:pt>
                <c:pt idx="50">
                  <c:v>481.25</c:v>
                </c:pt>
                <c:pt idx="51">
                  <c:v>490.875</c:v>
                </c:pt>
                <c:pt idx="52">
                  <c:v>500.5</c:v>
                </c:pt>
                <c:pt idx="53">
                  <c:v>510.125</c:v>
                </c:pt>
                <c:pt idx="54">
                  <c:v>519.75</c:v>
                </c:pt>
                <c:pt idx="55">
                  <c:v>529.375</c:v>
                </c:pt>
                <c:pt idx="56">
                  <c:v>539</c:v>
                </c:pt>
                <c:pt idx="57">
                  <c:v>548.625</c:v>
                </c:pt>
                <c:pt idx="58">
                  <c:v>558.25</c:v>
                </c:pt>
                <c:pt idx="59">
                  <c:v>567.875</c:v>
                </c:pt>
                <c:pt idx="60">
                  <c:v>577.5</c:v>
                </c:pt>
                <c:pt idx="61">
                  <c:v>587.125</c:v>
                </c:pt>
                <c:pt idx="62">
                  <c:v>596.75</c:v>
                </c:pt>
                <c:pt idx="63">
                  <c:v>606.375</c:v>
                </c:pt>
                <c:pt idx="64">
                  <c:v>616</c:v>
                </c:pt>
                <c:pt idx="65">
                  <c:v>625.625</c:v>
                </c:pt>
                <c:pt idx="66">
                  <c:v>635.25</c:v>
                </c:pt>
                <c:pt idx="67">
                  <c:v>644.875</c:v>
                </c:pt>
                <c:pt idx="68">
                  <c:v>654.5</c:v>
                </c:pt>
                <c:pt idx="69">
                  <c:v>664.125</c:v>
                </c:pt>
                <c:pt idx="70">
                  <c:v>673.75</c:v>
                </c:pt>
                <c:pt idx="71">
                  <c:v>683.375</c:v>
                </c:pt>
                <c:pt idx="72">
                  <c:v>693</c:v>
                </c:pt>
                <c:pt idx="73">
                  <c:v>702.625</c:v>
                </c:pt>
                <c:pt idx="74">
                  <c:v>712.25</c:v>
                </c:pt>
                <c:pt idx="75">
                  <c:v>721.875</c:v>
                </c:pt>
                <c:pt idx="76">
                  <c:v>731.5</c:v>
                </c:pt>
                <c:pt idx="77">
                  <c:v>741.125</c:v>
                </c:pt>
                <c:pt idx="78">
                  <c:v>750.75</c:v>
                </c:pt>
                <c:pt idx="79">
                  <c:v>760.375</c:v>
                </c:pt>
                <c:pt idx="80">
                  <c:v>770</c:v>
                </c:pt>
                <c:pt idx="81">
                  <c:v>779.625</c:v>
                </c:pt>
                <c:pt idx="82">
                  <c:v>789.25</c:v>
                </c:pt>
                <c:pt idx="83">
                  <c:v>798.875</c:v>
                </c:pt>
                <c:pt idx="84">
                  <c:v>808.5</c:v>
                </c:pt>
                <c:pt idx="85">
                  <c:v>818.125</c:v>
                </c:pt>
                <c:pt idx="86">
                  <c:v>827.75</c:v>
                </c:pt>
                <c:pt idx="87">
                  <c:v>837.375</c:v>
                </c:pt>
                <c:pt idx="88">
                  <c:v>847</c:v>
                </c:pt>
                <c:pt idx="89">
                  <c:v>856.625</c:v>
                </c:pt>
                <c:pt idx="90">
                  <c:v>866.25</c:v>
                </c:pt>
                <c:pt idx="91">
                  <c:v>875.875</c:v>
                </c:pt>
                <c:pt idx="92">
                  <c:v>885.5</c:v>
                </c:pt>
                <c:pt idx="93">
                  <c:v>895.125</c:v>
                </c:pt>
                <c:pt idx="94">
                  <c:v>904.75</c:v>
                </c:pt>
                <c:pt idx="95">
                  <c:v>914.375</c:v>
                </c:pt>
                <c:pt idx="96">
                  <c:v>924</c:v>
                </c:pt>
                <c:pt idx="97">
                  <c:v>933.625</c:v>
                </c:pt>
                <c:pt idx="98">
                  <c:v>943.25</c:v>
                </c:pt>
                <c:pt idx="99">
                  <c:v>952.875</c:v>
                </c:pt>
                <c:pt idx="100">
                  <c:v>962.5</c:v>
                </c:pt>
              </c:numCache>
            </c:numRef>
          </c:xVal>
          <c:yVal>
            <c:numRef>
              <c:f>Numerical!$B$13:$B$113</c:f>
              <c:numCache>
                <c:formatCode>General</c:formatCode>
                <c:ptCount val="101"/>
                <c:pt idx="0">
                  <c:v>1</c:v>
                </c:pt>
                <c:pt idx="1">
                  <c:v>0.98409043445495803</c:v>
                </c:pt>
                <c:pt idx="2">
                  <c:v>0.96830332571724398</c:v>
                </c:pt>
                <c:pt idx="3">
                  <c:v>0.95263880092987996</c:v>
                </c:pt>
                <c:pt idx="4">
                  <c:v>0.93709698649948603</c:v>
                </c:pt>
                <c:pt idx="5">
                  <c:v>0.92167800750525197</c:v>
                </c:pt>
                <c:pt idx="6">
                  <c:v>0.90638198873605103</c:v>
                </c:pt>
                <c:pt idx="7">
                  <c:v>0.89120905529496497</c:v>
                </c:pt>
                <c:pt idx="8">
                  <c:v>0.87615933152425796</c:v>
                </c:pt>
                <c:pt idx="9">
                  <c:v>0.86123294100263703</c:v>
                </c:pt>
                <c:pt idx="10">
                  <c:v>0.84643000654525002</c:v>
                </c:pt>
                <c:pt idx="11">
                  <c:v>0.83175065020368799</c:v>
                </c:pt>
                <c:pt idx="12">
                  <c:v>0.81719499326598299</c:v>
                </c:pt>
                <c:pt idx="13">
                  <c:v>0.80276315625661099</c:v>
                </c:pt>
                <c:pt idx="14">
                  <c:v>0.78845525893648705</c:v>
                </c:pt>
                <c:pt idx="15">
                  <c:v>0.77427142058133303</c:v>
                </c:pt>
                <c:pt idx="16">
                  <c:v>0.76021176154450298</c:v>
                </c:pt>
                <c:pt idx="17">
                  <c:v>0.74627640224932301</c:v>
                </c:pt>
                <c:pt idx="18">
                  <c:v>0.73246546254322098</c:v>
                </c:pt>
                <c:pt idx="19">
                  <c:v>0.71877906169724304</c:v>
                </c:pt>
                <c:pt idx="20">
                  <c:v>0.70521731840606305</c:v>
                </c:pt>
                <c:pt idx="21">
                  <c:v>0.69178035078797195</c:v>
                </c:pt>
                <c:pt idx="22">
                  <c:v>0.67846827638488905</c:v>
                </c:pt>
                <c:pt idx="23">
                  <c:v>0.66528121216235003</c:v>
                </c:pt>
                <c:pt idx="24">
                  <c:v>0.65221927450952</c:v>
                </c:pt>
                <c:pt idx="25">
                  <c:v>0.63928257952071399</c:v>
                </c:pt>
                <c:pt idx="26">
                  <c:v>0.62647124525612896</c:v>
                </c:pt>
                <c:pt idx="27">
                  <c:v>0.61378539042367397</c:v>
                </c:pt>
                <c:pt idx="28">
                  <c:v>0.60122513331696603</c:v>
                </c:pt>
                <c:pt idx="29">
                  <c:v>0.58879059181423399</c:v>
                </c:pt>
                <c:pt idx="30">
                  <c:v>0.57648188337831796</c:v>
                </c:pt>
                <c:pt idx="31">
                  <c:v>0.56429912505667001</c:v>
                </c:pt>
                <c:pt idx="32">
                  <c:v>0.55224243348135305</c:v>
                </c:pt>
                <c:pt idx="33">
                  <c:v>0.54031192486903901</c:v>
                </c:pt>
                <c:pt idx="34">
                  <c:v>0.52850771502101601</c:v>
                </c:pt>
                <c:pt idx="35">
                  <c:v>0.51682991956125002</c:v>
                </c:pt>
                <c:pt idx="36">
                  <c:v>0.50527865733753696</c:v>
                </c:pt>
                <c:pt idx="37">
                  <c:v>0.49385404866275501</c:v>
                </c:pt>
                <c:pt idx="38">
                  <c:v>0.48255621352578798</c:v>
                </c:pt>
                <c:pt idx="39">
                  <c:v>0.47138527158924398</c:v>
                </c:pt>
                <c:pt idx="40">
                  <c:v>0.46034134218945999</c:v>
                </c:pt>
                <c:pt idx="41">
                  <c:v>0.44942454433649998</c:v>
                </c:pt>
                <c:pt idx="42">
                  <c:v>0.43863499671415201</c:v>
                </c:pt>
                <c:pt idx="43">
                  <c:v>0.427972817679932</c:v>
                </c:pt>
                <c:pt idx="44">
                  <c:v>0.417438125265084</c:v>
                </c:pt>
                <c:pt idx="45">
                  <c:v>0.40703103725553202</c:v>
                </c:pt>
                <c:pt idx="46">
                  <c:v>0.39675167657678001</c:v>
                </c:pt>
                <c:pt idx="47">
                  <c:v>0.386600168890677</c:v>
                </c:pt>
                <c:pt idx="48">
                  <c:v>0.37657663946650299</c:v>
                </c:pt>
                <c:pt idx="49">
                  <c:v>0.36668121317637298</c:v>
                </c:pt>
                <c:pt idx="50">
                  <c:v>0.35691401449523602</c:v>
                </c:pt>
                <c:pt idx="51">
                  <c:v>0.347275167500874</c:v>
                </c:pt>
                <c:pt idx="52">
                  <c:v>0.33776479587390501</c:v>
                </c:pt>
                <c:pt idx="53">
                  <c:v>0.32838302289777899</c:v>
                </c:pt>
                <c:pt idx="54">
                  <c:v>0.31912997145878103</c:v>
                </c:pt>
                <c:pt idx="55">
                  <c:v>0.31000576366668198</c:v>
                </c:pt>
                <c:pt idx="56">
                  <c:v>0.30101052998420502</c:v>
                </c:pt>
                <c:pt idx="57">
                  <c:v>0.292144405866615</c:v>
                </c:pt>
                <c:pt idx="58">
                  <c:v>0.28340752595848701</c:v>
                </c:pt>
                <c:pt idx="59">
                  <c:v>0.27480002408420401</c:v>
                </c:pt>
                <c:pt idx="60">
                  <c:v>0.26632203324795301</c:v>
                </c:pt>
                <c:pt idx="61">
                  <c:v>0.25797368563372503</c:v>
                </c:pt>
                <c:pt idx="62">
                  <c:v>0.24975511260531499</c:v>
                </c:pt>
                <c:pt idx="63">
                  <c:v>0.24166644470632501</c:v>
                </c:pt>
                <c:pt idx="64">
                  <c:v>0.233707811660159</c:v>
                </c:pt>
                <c:pt idx="65">
                  <c:v>0.22587934061902001</c:v>
                </c:pt>
                <c:pt idx="66">
                  <c:v>0.218181173188604</c:v>
                </c:pt>
                <c:pt idx="67">
                  <c:v>0.21061346070385401</c:v>
                </c:pt>
                <c:pt idx="68">
                  <c:v>0.20317635243853399</c:v>
                </c:pt>
                <c:pt idx="69">
                  <c:v>0.19586999558408399</c:v>
                </c:pt>
                <c:pt idx="70">
                  <c:v>0.18869453524961999</c:v>
                </c:pt>
                <c:pt idx="71">
                  <c:v>0.18165011446193099</c:v>
                </c:pt>
                <c:pt idx="72">
                  <c:v>0.174736874165484</c:v>
                </c:pt>
                <c:pt idx="73">
                  <c:v>0.16795495322241999</c:v>
                </c:pt>
                <c:pt idx="74">
                  <c:v>0.16130448841255501</c:v>
                </c:pt>
                <c:pt idx="75">
                  <c:v>0.15478561704671601</c:v>
                </c:pt>
                <c:pt idx="76">
                  <c:v>0.148398500356932</c:v>
                </c:pt>
                <c:pt idx="77">
                  <c:v>0.14214330775551301</c:v>
                </c:pt>
                <c:pt idx="78">
                  <c:v>0.13602020458630201</c:v>
                </c:pt>
                <c:pt idx="79">
                  <c:v>0.13002935211133199</c:v>
                </c:pt>
                <c:pt idx="80">
                  <c:v>0.12417090751081999</c:v>
                </c:pt>
                <c:pt idx="81">
                  <c:v>0.11844502388317001</c:v>
                </c:pt>
                <c:pt idx="82">
                  <c:v>0.112851850244973</c:v>
                </c:pt>
                <c:pt idx="83">
                  <c:v>0.107391531554166</c:v>
                </c:pt>
                <c:pt idx="84">
                  <c:v>0.10206422210235</c:v>
                </c:pt>
                <c:pt idx="85">
                  <c:v>9.6870106936583295E-2</c:v>
                </c:pt>
                <c:pt idx="86">
                  <c:v>9.1809370324136497E-2</c:v>
                </c:pt>
                <c:pt idx="87">
                  <c:v>8.6882189632703097E-2</c:v>
                </c:pt>
                <c:pt idx="88">
                  <c:v>8.20887353303974E-2</c:v>
                </c:pt>
                <c:pt idx="89">
                  <c:v>7.7429170985755094E-2</c:v>
                </c:pt>
                <c:pt idx="90">
                  <c:v>7.2903653267732904E-2</c:v>
                </c:pt>
                <c:pt idx="91">
                  <c:v>6.8512340968288399E-2</c:v>
                </c:pt>
                <c:pt idx="92">
                  <c:v>6.4255430338404598E-2</c:v>
                </c:pt>
                <c:pt idx="93">
                  <c:v>6.0133121233101397E-2</c:v>
                </c:pt>
                <c:pt idx="94">
                  <c:v>5.61456022818973E-2</c:v>
                </c:pt>
                <c:pt idx="95">
                  <c:v>5.2293050883688103E-2</c:v>
                </c:pt>
                <c:pt idx="96">
                  <c:v>4.8575633211298902E-2</c:v>
                </c:pt>
                <c:pt idx="97">
                  <c:v>4.4993526296468099E-2</c:v>
                </c:pt>
                <c:pt idx="98">
                  <c:v>4.1546939568487901E-2</c:v>
                </c:pt>
                <c:pt idx="99">
                  <c:v>3.8236071411480603E-2</c:v>
                </c:pt>
                <c:pt idx="100">
                  <c:v>3.5061107901035601E-2</c:v>
                </c:pt>
              </c:numCache>
            </c:numRef>
          </c:yVal>
          <c:smooth val="1"/>
        </c:ser>
        <c:ser>
          <c:idx val="2"/>
          <c:order val="2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Numerical!$A$13:$A$113</c:f>
              <c:numCache>
                <c:formatCode>General</c:formatCode>
                <c:ptCount val="101"/>
                <c:pt idx="0">
                  <c:v>0</c:v>
                </c:pt>
                <c:pt idx="1">
                  <c:v>9.625</c:v>
                </c:pt>
                <c:pt idx="2">
                  <c:v>19.25</c:v>
                </c:pt>
                <c:pt idx="3">
                  <c:v>28.875</c:v>
                </c:pt>
                <c:pt idx="4">
                  <c:v>38.5</c:v>
                </c:pt>
                <c:pt idx="5">
                  <c:v>48.125</c:v>
                </c:pt>
                <c:pt idx="6">
                  <c:v>57.75</c:v>
                </c:pt>
                <c:pt idx="7">
                  <c:v>67.375</c:v>
                </c:pt>
                <c:pt idx="8">
                  <c:v>77</c:v>
                </c:pt>
                <c:pt idx="9">
                  <c:v>86.625</c:v>
                </c:pt>
                <c:pt idx="10">
                  <c:v>96.25</c:v>
                </c:pt>
                <c:pt idx="11">
                  <c:v>105.875</c:v>
                </c:pt>
                <c:pt idx="12">
                  <c:v>115.5</c:v>
                </c:pt>
                <c:pt idx="13">
                  <c:v>125.125</c:v>
                </c:pt>
                <c:pt idx="14">
                  <c:v>134.75</c:v>
                </c:pt>
                <c:pt idx="15">
                  <c:v>144.375</c:v>
                </c:pt>
                <c:pt idx="16">
                  <c:v>154</c:v>
                </c:pt>
                <c:pt idx="17">
                  <c:v>163.625</c:v>
                </c:pt>
                <c:pt idx="18">
                  <c:v>173.25</c:v>
                </c:pt>
                <c:pt idx="19">
                  <c:v>182.875</c:v>
                </c:pt>
                <c:pt idx="20">
                  <c:v>192.5</c:v>
                </c:pt>
                <c:pt idx="21">
                  <c:v>202.125</c:v>
                </c:pt>
                <c:pt idx="22">
                  <c:v>211.75</c:v>
                </c:pt>
                <c:pt idx="23">
                  <c:v>221.375</c:v>
                </c:pt>
                <c:pt idx="24">
                  <c:v>231</c:v>
                </c:pt>
                <c:pt idx="25">
                  <c:v>240.625</c:v>
                </c:pt>
                <c:pt idx="26">
                  <c:v>250.25</c:v>
                </c:pt>
                <c:pt idx="27">
                  <c:v>259.875</c:v>
                </c:pt>
                <c:pt idx="28">
                  <c:v>269.5</c:v>
                </c:pt>
                <c:pt idx="29">
                  <c:v>279.125</c:v>
                </c:pt>
                <c:pt idx="30">
                  <c:v>288.75</c:v>
                </c:pt>
                <c:pt idx="31">
                  <c:v>298.375</c:v>
                </c:pt>
                <c:pt idx="32">
                  <c:v>308</c:v>
                </c:pt>
                <c:pt idx="33">
                  <c:v>317.625</c:v>
                </c:pt>
                <c:pt idx="34">
                  <c:v>327.25</c:v>
                </c:pt>
                <c:pt idx="35">
                  <c:v>336.875</c:v>
                </c:pt>
                <c:pt idx="36">
                  <c:v>346.5</c:v>
                </c:pt>
                <c:pt idx="37">
                  <c:v>356.125</c:v>
                </c:pt>
                <c:pt idx="38">
                  <c:v>365.75</c:v>
                </c:pt>
                <c:pt idx="39">
                  <c:v>375.375</c:v>
                </c:pt>
                <c:pt idx="40">
                  <c:v>385</c:v>
                </c:pt>
                <c:pt idx="41">
                  <c:v>394.625</c:v>
                </c:pt>
                <c:pt idx="42">
                  <c:v>404.25</c:v>
                </c:pt>
                <c:pt idx="43">
                  <c:v>413.875</c:v>
                </c:pt>
                <c:pt idx="44">
                  <c:v>423.5</c:v>
                </c:pt>
                <c:pt idx="45">
                  <c:v>433.125</c:v>
                </c:pt>
                <c:pt idx="46">
                  <c:v>442.75</c:v>
                </c:pt>
                <c:pt idx="47">
                  <c:v>452.375</c:v>
                </c:pt>
                <c:pt idx="48">
                  <c:v>462</c:v>
                </c:pt>
                <c:pt idx="49">
                  <c:v>471.625</c:v>
                </c:pt>
                <c:pt idx="50">
                  <c:v>481.25</c:v>
                </c:pt>
                <c:pt idx="51">
                  <c:v>490.875</c:v>
                </c:pt>
                <c:pt idx="52">
                  <c:v>500.5</c:v>
                </c:pt>
                <c:pt idx="53">
                  <c:v>510.125</c:v>
                </c:pt>
                <c:pt idx="54">
                  <c:v>519.75</c:v>
                </c:pt>
                <c:pt idx="55">
                  <c:v>529.375</c:v>
                </c:pt>
                <c:pt idx="56">
                  <c:v>539</c:v>
                </c:pt>
                <c:pt idx="57">
                  <c:v>548.625</c:v>
                </c:pt>
                <c:pt idx="58">
                  <c:v>558.25</c:v>
                </c:pt>
                <c:pt idx="59">
                  <c:v>567.875</c:v>
                </c:pt>
                <c:pt idx="60">
                  <c:v>577.5</c:v>
                </c:pt>
                <c:pt idx="61">
                  <c:v>587.125</c:v>
                </c:pt>
                <c:pt idx="62">
                  <c:v>596.75</c:v>
                </c:pt>
                <c:pt idx="63">
                  <c:v>606.375</c:v>
                </c:pt>
                <c:pt idx="64">
                  <c:v>616</c:v>
                </c:pt>
                <c:pt idx="65">
                  <c:v>625.625</c:v>
                </c:pt>
                <c:pt idx="66">
                  <c:v>635.25</c:v>
                </c:pt>
                <c:pt idx="67">
                  <c:v>644.875</c:v>
                </c:pt>
                <c:pt idx="68">
                  <c:v>654.5</c:v>
                </c:pt>
                <c:pt idx="69">
                  <c:v>664.125</c:v>
                </c:pt>
                <c:pt idx="70">
                  <c:v>673.75</c:v>
                </c:pt>
                <c:pt idx="71">
                  <c:v>683.375</c:v>
                </c:pt>
                <c:pt idx="72">
                  <c:v>693</c:v>
                </c:pt>
                <c:pt idx="73">
                  <c:v>702.625</c:v>
                </c:pt>
                <c:pt idx="74">
                  <c:v>712.25</c:v>
                </c:pt>
                <c:pt idx="75">
                  <c:v>721.875</c:v>
                </c:pt>
                <c:pt idx="76">
                  <c:v>731.5</c:v>
                </c:pt>
                <c:pt idx="77">
                  <c:v>741.125</c:v>
                </c:pt>
                <c:pt idx="78">
                  <c:v>750.75</c:v>
                </c:pt>
                <c:pt idx="79">
                  <c:v>760.375</c:v>
                </c:pt>
                <c:pt idx="80">
                  <c:v>770</c:v>
                </c:pt>
                <c:pt idx="81">
                  <c:v>779.625</c:v>
                </c:pt>
                <c:pt idx="82">
                  <c:v>789.25</c:v>
                </c:pt>
                <c:pt idx="83">
                  <c:v>798.875</c:v>
                </c:pt>
                <c:pt idx="84">
                  <c:v>808.5</c:v>
                </c:pt>
                <c:pt idx="85">
                  <c:v>818.125</c:v>
                </c:pt>
                <c:pt idx="86">
                  <c:v>827.75</c:v>
                </c:pt>
                <c:pt idx="87">
                  <c:v>837.375</c:v>
                </c:pt>
                <c:pt idx="88">
                  <c:v>847</c:v>
                </c:pt>
                <c:pt idx="89">
                  <c:v>856.625</c:v>
                </c:pt>
                <c:pt idx="90">
                  <c:v>866.25</c:v>
                </c:pt>
                <c:pt idx="91">
                  <c:v>875.875</c:v>
                </c:pt>
                <c:pt idx="92">
                  <c:v>885.5</c:v>
                </c:pt>
                <c:pt idx="93">
                  <c:v>895.125</c:v>
                </c:pt>
                <c:pt idx="94">
                  <c:v>904.75</c:v>
                </c:pt>
                <c:pt idx="95">
                  <c:v>914.375</c:v>
                </c:pt>
                <c:pt idx="96">
                  <c:v>924</c:v>
                </c:pt>
                <c:pt idx="97">
                  <c:v>933.625</c:v>
                </c:pt>
                <c:pt idx="98">
                  <c:v>943.25</c:v>
                </c:pt>
                <c:pt idx="99">
                  <c:v>952.875</c:v>
                </c:pt>
                <c:pt idx="100">
                  <c:v>962.5</c:v>
                </c:pt>
              </c:numCache>
            </c:numRef>
          </c:xVal>
          <c:yVal>
            <c:numRef>
              <c:f>Numerical!$D$13:$D$113</c:f>
              <c:numCache>
                <c:formatCode>General</c:formatCode>
                <c:ptCount val="101"/>
                <c:pt idx="0">
                  <c:v>0</c:v>
                </c:pt>
                <c:pt idx="1">
                  <c:v>1.590956554504197E-2</c:v>
                </c:pt>
                <c:pt idx="2">
                  <c:v>3.1696674282756021E-2</c:v>
                </c:pt>
                <c:pt idx="3">
                  <c:v>4.7361199070120041E-2</c:v>
                </c:pt>
                <c:pt idx="4">
                  <c:v>6.2903013500513971E-2</c:v>
                </c:pt>
                <c:pt idx="5">
                  <c:v>7.8321992494748027E-2</c:v>
                </c:pt>
                <c:pt idx="6">
                  <c:v>9.3618011263948975E-2</c:v>
                </c:pt>
                <c:pt idx="7">
                  <c:v>0.10879094470503503</c:v>
                </c:pt>
                <c:pt idx="8">
                  <c:v>0.12384066847574204</c:v>
                </c:pt>
                <c:pt idx="9">
                  <c:v>0.13876705899736297</c:v>
                </c:pt>
                <c:pt idx="10">
                  <c:v>0.15356999345474998</c:v>
                </c:pt>
                <c:pt idx="11">
                  <c:v>0.16824934979631201</c:v>
                </c:pt>
                <c:pt idx="12">
                  <c:v>0.18280500673401701</c:v>
                </c:pt>
                <c:pt idx="13">
                  <c:v>0.19723684374338901</c:v>
                </c:pt>
                <c:pt idx="14">
                  <c:v>0.21154474106351295</c:v>
                </c:pt>
                <c:pt idx="15">
                  <c:v>0.22572857941866697</c:v>
                </c:pt>
                <c:pt idx="16">
                  <c:v>0.23978823845549702</c:v>
                </c:pt>
                <c:pt idx="17">
                  <c:v>0.25372359775067699</c:v>
                </c:pt>
                <c:pt idx="18">
                  <c:v>0.26753453745677902</c:v>
                </c:pt>
                <c:pt idx="19">
                  <c:v>0.28122093830275696</c:v>
                </c:pt>
                <c:pt idx="20">
                  <c:v>0.29478268159393695</c:v>
                </c:pt>
                <c:pt idx="21">
                  <c:v>0.30821964921202805</c:v>
                </c:pt>
                <c:pt idx="22">
                  <c:v>0.32153172361511095</c:v>
                </c:pt>
                <c:pt idx="23">
                  <c:v>0.33471878783764997</c:v>
                </c:pt>
                <c:pt idx="24">
                  <c:v>0.34778072549048</c:v>
                </c:pt>
                <c:pt idx="25">
                  <c:v>0.36071742047928601</c:v>
                </c:pt>
                <c:pt idx="26">
                  <c:v>0.37352875474387104</c:v>
                </c:pt>
                <c:pt idx="27">
                  <c:v>0.38621460957632603</c:v>
                </c:pt>
                <c:pt idx="28">
                  <c:v>0.39877486668303397</c:v>
                </c:pt>
                <c:pt idx="29">
                  <c:v>0.41120940818576601</c:v>
                </c:pt>
                <c:pt idx="30">
                  <c:v>0.42351811662168204</c:v>
                </c:pt>
                <c:pt idx="31">
                  <c:v>0.43570087494332999</c:v>
                </c:pt>
                <c:pt idx="32">
                  <c:v>0.44775756651864695</c:v>
                </c:pt>
                <c:pt idx="33">
                  <c:v>0.45968807513096099</c:v>
                </c:pt>
                <c:pt idx="34">
                  <c:v>0.47149228497898399</c:v>
                </c:pt>
                <c:pt idx="35">
                  <c:v>0.48317008043874998</c:v>
                </c:pt>
                <c:pt idx="36">
                  <c:v>0.49472134266246304</c:v>
                </c:pt>
                <c:pt idx="37">
                  <c:v>0.50614595133724505</c:v>
                </c:pt>
                <c:pt idx="38">
                  <c:v>0.51744378647421208</c:v>
                </c:pt>
                <c:pt idx="39">
                  <c:v>0.52861472841075607</c:v>
                </c:pt>
                <c:pt idx="40">
                  <c:v>0.53965865781054001</c:v>
                </c:pt>
                <c:pt idx="41">
                  <c:v>0.55057545566350008</c:v>
                </c:pt>
                <c:pt idx="42">
                  <c:v>0.56136500328584793</c:v>
                </c:pt>
                <c:pt idx="43">
                  <c:v>0.572027182320068</c:v>
                </c:pt>
                <c:pt idx="44">
                  <c:v>0.58256187473491594</c:v>
                </c:pt>
                <c:pt idx="45">
                  <c:v>0.59296896274446798</c:v>
                </c:pt>
                <c:pt idx="46">
                  <c:v>0.60324832342321999</c:v>
                </c:pt>
                <c:pt idx="47">
                  <c:v>0.61339983110932295</c:v>
                </c:pt>
                <c:pt idx="48">
                  <c:v>0.62342336053349701</c:v>
                </c:pt>
                <c:pt idx="49">
                  <c:v>0.63331878682362697</c:v>
                </c:pt>
                <c:pt idx="50">
                  <c:v>0.64308598550476392</c:v>
                </c:pt>
                <c:pt idx="51">
                  <c:v>0.65272483249912594</c:v>
                </c:pt>
                <c:pt idx="52">
                  <c:v>0.66223520412609505</c:v>
                </c:pt>
                <c:pt idx="53">
                  <c:v>0.67161697710222101</c:v>
                </c:pt>
                <c:pt idx="54">
                  <c:v>0.68087002854121903</c:v>
                </c:pt>
                <c:pt idx="55">
                  <c:v>0.68999423633331802</c:v>
                </c:pt>
                <c:pt idx="56">
                  <c:v>0.69898947001579503</c:v>
                </c:pt>
                <c:pt idx="57">
                  <c:v>0.70785559413338506</c:v>
                </c:pt>
                <c:pt idx="58">
                  <c:v>0.71659247404151305</c:v>
                </c:pt>
                <c:pt idx="59">
                  <c:v>0.72519997591579599</c:v>
                </c:pt>
                <c:pt idx="60">
                  <c:v>0.73367796675204699</c:v>
                </c:pt>
                <c:pt idx="61">
                  <c:v>0.74202631436627497</c:v>
                </c:pt>
                <c:pt idx="62">
                  <c:v>0.75024488739468498</c:v>
                </c:pt>
                <c:pt idx="63">
                  <c:v>0.75833355529367497</c:v>
                </c:pt>
                <c:pt idx="64">
                  <c:v>0.76629218833984103</c:v>
                </c:pt>
                <c:pt idx="65">
                  <c:v>0.77412065938097996</c:v>
                </c:pt>
                <c:pt idx="66">
                  <c:v>0.78181882681139603</c:v>
                </c:pt>
                <c:pt idx="67">
                  <c:v>0.78938653929614599</c:v>
                </c:pt>
                <c:pt idx="68">
                  <c:v>0.79682364756146606</c:v>
                </c:pt>
                <c:pt idx="69">
                  <c:v>0.80413000441591598</c:v>
                </c:pt>
                <c:pt idx="70">
                  <c:v>0.81130546475038001</c:v>
                </c:pt>
                <c:pt idx="71">
                  <c:v>0.81834988553806898</c:v>
                </c:pt>
                <c:pt idx="72">
                  <c:v>0.825263125834516</c:v>
                </c:pt>
                <c:pt idx="73">
                  <c:v>0.83204504677757996</c:v>
                </c:pt>
                <c:pt idx="74">
                  <c:v>0.83869551158744504</c:v>
                </c:pt>
                <c:pt idx="75">
                  <c:v>0.84521438295328399</c:v>
                </c:pt>
                <c:pt idx="76">
                  <c:v>0.85160149964306797</c:v>
                </c:pt>
                <c:pt idx="77">
                  <c:v>0.85785669224448702</c:v>
                </c:pt>
                <c:pt idx="78">
                  <c:v>0.86397979541369796</c:v>
                </c:pt>
                <c:pt idx="79">
                  <c:v>0.86997064788866796</c:v>
                </c:pt>
                <c:pt idx="80">
                  <c:v>0.87582909248918006</c:v>
                </c:pt>
                <c:pt idx="81">
                  <c:v>0.88155497611682998</c:v>
                </c:pt>
                <c:pt idx="82">
                  <c:v>0.88714814975502698</c:v>
                </c:pt>
                <c:pt idx="83">
                  <c:v>0.89260846844583397</c:v>
                </c:pt>
                <c:pt idx="84">
                  <c:v>0.89793577789765</c:v>
                </c:pt>
                <c:pt idx="85">
                  <c:v>0.90312989306341673</c:v>
                </c:pt>
                <c:pt idx="86">
                  <c:v>0.9081906296758635</c:v>
                </c:pt>
                <c:pt idx="87">
                  <c:v>0.91311781036729689</c:v>
                </c:pt>
                <c:pt idx="88">
                  <c:v>0.9179112646696026</c:v>
                </c:pt>
                <c:pt idx="89">
                  <c:v>0.92257082901424492</c:v>
                </c:pt>
                <c:pt idx="90">
                  <c:v>0.92709634673226704</c:v>
                </c:pt>
                <c:pt idx="91">
                  <c:v>0.9314876590317116</c:v>
                </c:pt>
                <c:pt idx="92">
                  <c:v>0.93574456966159536</c:v>
                </c:pt>
                <c:pt idx="93">
                  <c:v>0.93986687876689856</c:v>
                </c:pt>
                <c:pt idx="94">
                  <c:v>0.94385439771810264</c:v>
                </c:pt>
                <c:pt idx="95">
                  <c:v>0.94770694911631193</c:v>
                </c:pt>
                <c:pt idx="96">
                  <c:v>0.95142436678870113</c:v>
                </c:pt>
                <c:pt idx="97">
                  <c:v>0.95500647370353187</c:v>
                </c:pt>
                <c:pt idx="98">
                  <c:v>0.95845306043151213</c:v>
                </c:pt>
                <c:pt idx="99">
                  <c:v>0.96176392858851945</c:v>
                </c:pt>
                <c:pt idx="100">
                  <c:v>0.96493889209896444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192704"/>
        <c:axId val="151194624"/>
      </c:scatterChart>
      <c:scatterChart>
        <c:scatterStyle val="smoothMarker"/>
        <c:varyColors val="0"/>
        <c:ser>
          <c:idx val="1"/>
          <c:order val="1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Numerical!$A$13:$A$113</c:f>
              <c:numCache>
                <c:formatCode>General</c:formatCode>
                <c:ptCount val="101"/>
                <c:pt idx="0">
                  <c:v>0</c:v>
                </c:pt>
                <c:pt idx="1">
                  <c:v>9.625</c:v>
                </c:pt>
                <c:pt idx="2">
                  <c:v>19.25</c:v>
                </c:pt>
                <c:pt idx="3">
                  <c:v>28.875</c:v>
                </c:pt>
                <c:pt idx="4">
                  <c:v>38.5</c:v>
                </c:pt>
                <c:pt idx="5">
                  <c:v>48.125</c:v>
                </c:pt>
                <c:pt idx="6">
                  <c:v>57.75</c:v>
                </c:pt>
                <c:pt idx="7">
                  <c:v>67.375</c:v>
                </c:pt>
                <c:pt idx="8">
                  <c:v>77</c:v>
                </c:pt>
                <c:pt idx="9">
                  <c:v>86.625</c:v>
                </c:pt>
                <c:pt idx="10">
                  <c:v>96.25</c:v>
                </c:pt>
                <c:pt idx="11">
                  <c:v>105.875</c:v>
                </c:pt>
                <c:pt idx="12">
                  <c:v>115.5</c:v>
                </c:pt>
                <c:pt idx="13">
                  <c:v>125.125</c:v>
                </c:pt>
                <c:pt idx="14">
                  <c:v>134.75</c:v>
                </c:pt>
                <c:pt idx="15">
                  <c:v>144.375</c:v>
                </c:pt>
                <c:pt idx="16">
                  <c:v>154</c:v>
                </c:pt>
                <c:pt idx="17">
                  <c:v>163.625</c:v>
                </c:pt>
                <c:pt idx="18">
                  <c:v>173.25</c:v>
                </c:pt>
                <c:pt idx="19">
                  <c:v>182.875</c:v>
                </c:pt>
                <c:pt idx="20">
                  <c:v>192.5</c:v>
                </c:pt>
                <c:pt idx="21">
                  <c:v>202.125</c:v>
                </c:pt>
                <c:pt idx="22">
                  <c:v>211.75</c:v>
                </c:pt>
                <c:pt idx="23">
                  <c:v>221.375</c:v>
                </c:pt>
                <c:pt idx="24">
                  <c:v>231</c:v>
                </c:pt>
                <c:pt idx="25">
                  <c:v>240.625</c:v>
                </c:pt>
                <c:pt idx="26">
                  <c:v>250.25</c:v>
                </c:pt>
                <c:pt idx="27">
                  <c:v>259.875</c:v>
                </c:pt>
                <c:pt idx="28">
                  <c:v>269.5</c:v>
                </c:pt>
                <c:pt idx="29">
                  <c:v>279.125</c:v>
                </c:pt>
                <c:pt idx="30">
                  <c:v>288.75</c:v>
                </c:pt>
                <c:pt idx="31">
                  <c:v>298.375</c:v>
                </c:pt>
                <c:pt idx="32">
                  <c:v>308</c:v>
                </c:pt>
                <c:pt idx="33">
                  <c:v>317.625</c:v>
                </c:pt>
                <c:pt idx="34">
                  <c:v>327.25</c:v>
                </c:pt>
                <c:pt idx="35">
                  <c:v>336.875</c:v>
                </c:pt>
                <c:pt idx="36">
                  <c:v>346.5</c:v>
                </c:pt>
                <c:pt idx="37">
                  <c:v>356.125</c:v>
                </c:pt>
                <c:pt idx="38">
                  <c:v>365.75</c:v>
                </c:pt>
                <c:pt idx="39">
                  <c:v>375.375</c:v>
                </c:pt>
                <c:pt idx="40">
                  <c:v>385</c:v>
                </c:pt>
                <c:pt idx="41">
                  <c:v>394.625</c:v>
                </c:pt>
                <c:pt idx="42">
                  <c:v>404.25</c:v>
                </c:pt>
                <c:pt idx="43">
                  <c:v>413.875</c:v>
                </c:pt>
                <c:pt idx="44">
                  <c:v>423.5</c:v>
                </c:pt>
                <c:pt idx="45">
                  <c:v>433.125</c:v>
                </c:pt>
                <c:pt idx="46">
                  <c:v>442.75</c:v>
                </c:pt>
                <c:pt idx="47">
                  <c:v>452.375</c:v>
                </c:pt>
                <c:pt idx="48">
                  <c:v>462</c:v>
                </c:pt>
                <c:pt idx="49">
                  <c:v>471.625</c:v>
                </c:pt>
                <c:pt idx="50">
                  <c:v>481.25</c:v>
                </c:pt>
                <c:pt idx="51">
                  <c:v>490.875</c:v>
                </c:pt>
                <c:pt idx="52">
                  <c:v>500.5</c:v>
                </c:pt>
                <c:pt idx="53">
                  <c:v>510.125</c:v>
                </c:pt>
                <c:pt idx="54">
                  <c:v>519.75</c:v>
                </c:pt>
                <c:pt idx="55">
                  <c:v>529.375</c:v>
                </c:pt>
                <c:pt idx="56">
                  <c:v>539</c:v>
                </c:pt>
                <c:pt idx="57">
                  <c:v>548.625</c:v>
                </c:pt>
                <c:pt idx="58">
                  <c:v>558.25</c:v>
                </c:pt>
                <c:pt idx="59">
                  <c:v>567.875</c:v>
                </c:pt>
                <c:pt idx="60">
                  <c:v>577.5</c:v>
                </c:pt>
                <c:pt idx="61">
                  <c:v>587.125</c:v>
                </c:pt>
                <c:pt idx="62">
                  <c:v>596.75</c:v>
                </c:pt>
                <c:pt idx="63">
                  <c:v>606.375</c:v>
                </c:pt>
                <c:pt idx="64">
                  <c:v>616</c:v>
                </c:pt>
                <c:pt idx="65">
                  <c:v>625.625</c:v>
                </c:pt>
                <c:pt idx="66">
                  <c:v>635.25</c:v>
                </c:pt>
                <c:pt idx="67">
                  <c:v>644.875</c:v>
                </c:pt>
                <c:pt idx="68">
                  <c:v>654.5</c:v>
                </c:pt>
                <c:pt idx="69">
                  <c:v>664.125</c:v>
                </c:pt>
                <c:pt idx="70">
                  <c:v>673.75</c:v>
                </c:pt>
                <c:pt idx="71">
                  <c:v>683.375</c:v>
                </c:pt>
                <c:pt idx="72">
                  <c:v>693</c:v>
                </c:pt>
                <c:pt idx="73">
                  <c:v>702.625</c:v>
                </c:pt>
                <c:pt idx="74">
                  <c:v>712.25</c:v>
                </c:pt>
                <c:pt idx="75">
                  <c:v>721.875</c:v>
                </c:pt>
                <c:pt idx="76">
                  <c:v>731.5</c:v>
                </c:pt>
                <c:pt idx="77">
                  <c:v>741.125</c:v>
                </c:pt>
                <c:pt idx="78">
                  <c:v>750.75</c:v>
                </c:pt>
                <c:pt idx="79">
                  <c:v>760.375</c:v>
                </c:pt>
                <c:pt idx="80">
                  <c:v>770</c:v>
                </c:pt>
                <c:pt idx="81">
                  <c:v>779.625</c:v>
                </c:pt>
                <c:pt idx="82">
                  <c:v>789.25</c:v>
                </c:pt>
                <c:pt idx="83">
                  <c:v>798.875</c:v>
                </c:pt>
                <c:pt idx="84">
                  <c:v>808.5</c:v>
                </c:pt>
                <c:pt idx="85">
                  <c:v>818.125</c:v>
                </c:pt>
                <c:pt idx="86">
                  <c:v>827.75</c:v>
                </c:pt>
                <c:pt idx="87">
                  <c:v>837.375</c:v>
                </c:pt>
                <c:pt idx="88">
                  <c:v>847</c:v>
                </c:pt>
                <c:pt idx="89">
                  <c:v>856.625</c:v>
                </c:pt>
                <c:pt idx="90">
                  <c:v>866.25</c:v>
                </c:pt>
                <c:pt idx="91">
                  <c:v>875.875</c:v>
                </c:pt>
                <c:pt idx="92">
                  <c:v>885.5</c:v>
                </c:pt>
                <c:pt idx="93">
                  <c:v>895.125</c:v>
                </c:pt>
                <c:pt idx="94">
                  <c:v>904.75</c:v>
                </c:pt>
                <c:pt idx="95">
                  <c:v>914.375</c:v>
                </c:pt>
                <c:pt idx="96">
                  <c:v>924</c:v>
                </c:pt>
                <c:pt idx="97">
                  <c:v>933.625</c:v>
                </c:pt>
                <c:pt idx="98">
                  <c:v>943.25</c:v>
                </c:pt>
                <c:pt idx="99">
                  <c:v>952.875</c:v>
                </c:pt>
                <c:pt idx="100">
                  <c:v>962.5</c:v>
                </c:pt>
              </c:numCache>
            </c:numRef>
          </c:xVal>
          <c:yVal>
            <c:numRef>
              <c:f>Numerical!$C$13:$C$113</c:f>
              <c:numCache>
                <c:formatCode>General</c:formatCode>
                <c:ptCount val="101"/>
                <c:pt idx="0">
                  <c:v>7</c:v>
                </c:pt>
                <c:pt idx="1">
                  <c:v>6.9840904344549584</c:v>
                </c:pt>
                <c:pt idx="2">
                  <c:v>6.968303325717244</c:v>
                </c:pt>
                <c:pt idx="3">
                  <c:v>6.9526388009298801</c:v>
                </c:pt>
                <c:pt idx="4">
                  <c:v>6.937096986499486</c:v>
                </c:pt>
                <c:pt idx="5">
                  <c:v>6.9216780075052515</c:v>
                </c:pt>
                <c:pt idx="6">
                  <c:v>6.9063819887360509</c:v>
                </c:pt>
                <c:pt idx="7">
                  <c:v>6.891209055294965</c:v>
                </c:pt>
                <c:pt idx="8">
                  <c:v>6.8761593315242582</c:v>
                </c:pt>
                <c:pt idx="9">
                  <c:v>6.8612329410026369</c:v>
                </c:pt>
                <c:pt idx="10">
                  <c:v>6.8464300065452504</c:v>
                </c:pt>
                <c:pt idx="11">
                  <c:v>6.8317506502036878</c:v>
                </c:pt>
                <c:pt idx="12">
                  <c:v>6.817194993265983</c:v>
                </c:pt>
                <c:pt idx="13">
                  <c:v>6.8027631562566109</c:v>
                </c:pt>
                <c:pt idx="14">
                  <c:v>6.7884552589364873</c:v>
                </c:pt>
                <c:pt idx="15">
                  <c:v>6.774271420581333</c:v>
                </c:pt>
                <c:pt idx="16">
                  <c:v>6.760211761544503</c:v>
                </c:pt>
                <c:pt idx="17">
                  <c:v>6.7462764022493227</c:v>
                </c:pt>
                <c:pt idx="18">
                  <c:v>6.732465462543221</c:v>
                </c:pt>
                <c:pt idx="19">
                  <c:v>6.7187790616972434</c:v>
                </c:pt>
                <c:pt idx="20">
                  <c:v>6.7052173184060635</c:v>
                </c:pt>
                <c:pt idx="21">
                  <c:v>6.6917803507879716</c:v>
                </c:pt>
                <c:pt idx="22">
                  <c:v>6.6784682763848888</c:v>
                </c:pt>
                <c:pt idx="23">
                  <c:v>6.6652812121623501</c:v>
                </c:pt>
                <c:pt idx="24">
                  <c:v>6.6522192745095197</c:v>
                </c:pt>
                <c:pt idx="25">
                  <c:v>6.6392825795207138</c:v>
                </c:pt>
                <c:pt idx="26">
                  <c:v>6.6264712452561287</c:v>
                </c:pt>
                <c:pt idx="27">
                  <c:v>6.6137853904236739</c:v>
                </c:pt>
                <c:pt idx="28">
                  <c:v>6.6012251333169658</c:v>
                </c:pt>
                <c:pt idx="29">
                  <c:v>6.5887905918142344</c:v>
                </c:pt>
                <c:pt idx="30">
                  <c:v>6.5764818833783183</c:v>
                </c:pt>
                <c:pt idx="31">
                  <c:v>6.56429912505667</c:v>
                </c:pt>
                <c:pt idx="32">
                  <c:v>6.5522424334813527</c:v>
                </c:pt>
                <c:pt idx="33">
                  <c:v>6.5403119248690391</c:v>
                </c:pt>
                <c:pt idx="34">
                  <c:v>6.528507715021016</c:v>
                </c:pt>
                <c:pt idx="35">
                  <c:v>6.5168299195612498</c:v>
                </c:pt>
                <c:pt idx="36">
                  <c:v>6.505278657337537</c:v>
                </c:pt>
                <c:pt idx="37">
                  <c:v>6.4938540486627554</c:v>
                </c:pt>
                <c:pt idx="38">
                  <c:v>6.4825562135257879</c:v>
                </c:pt>
                <c:pt idx="39">
                  <c:v>6.4713852715892441</c:v>
                </c:pt>
                <c:pt idx="40">
                  <c:v>6.4603413421894604</c:v>
                </c:pt>
                <c:pt idx="41">
                  <c:v>6.4494245443364999</c:v>
                </c:pt>
                <c:pt idx="42">
                  <c:v>6.4386349967141516</c:v>
                </c:pt>
                <c:pt idx="43">
                  <c:v>6.4279728176799322</c:v>
                </c:pt>
                <c:pt idx="44">
                  <c:v>6.4174381252650843</c:v>
                </c:pt>
                <c:pt idx="45">
                  <c:v>6.4070310372555319</c:v>
                </c:pt>
                <c:pt idx="46">
                  <c:v>6.3967516765767805</c:v>
                </c:pt>
                <c:pt idx="47">
                  <c:v>6.3866001688906771</c:v>
                </c:pt>
                <c:pt idx="48">
                  <c:v>6.3765766394665029</c:v>
                </c:pt>
                <c:pt idx="49">
                  <c:v>6.3666812131763733</c:v>
                </c:pt>
                <c:pt idx="50">
                  <c:v>6.3569140144952359</c:v>
                </c:pt>
                <c:pt idx="51">
                  <c:v>6.3472751675008743</c:v>
                </c:pt>
                <c:pt idx="52">
                  <c:v>6.3377647958739054</c:v>
                </c:pt>
                <c:pt idx="53">
                  <c:v>6.3283830228977793</c:v>
                </c:pt>
                <c:pt idx="54">
                  <c:v>6.3191299714587812</c:v>
                </c:pt>
                <c:pt idx="55">
                  <c:v>6.3100057636666822</c:v>
                </c:pt>
                <c:pt idx="56">
                  <c:v>6.3010105299842047</c:v>
                </c:pt>
                <c:pt idx="57">
                  <c:v>6.2921444058666154</c:v>
                </c:pt>
                <c:pt idx="58">
                  <c:v>6.2834075259584869</c:v>
                </c:pt>
                <c:pt idx="59">
                  <c:v>6.2748000240842039</c:v>
                </c:pt>
                <c:pt idx="60">
                  <c:v>6.2663220332479526</c:v>
                </c:pt>
                <c:pt idx="61">
                  <c:v>6.2579736856337247</c:v>
                </c:pt>
                <c:pt idx="62">
                  <c:v>6.2497551126053148</c:v>
                </c:pt>
                <c:pt idx="63">
                  <c:v>6.2416664447063246</c:v>
                </c:pt>
                <c:pt idx="64">
                  <c:v>6.2337078116601594</c:v>
                </c:pt>
                <c:pt idx="65">
                  <c:v>6.22587934061902</c:v>
                </c:pt>
                <c:pt idx="66">
                  <c:v>6.2181811731886043</c:v>
                </c:pt>
                <c:pt idx="67">
                  <c:v>6.2106134607038541</c:v>
                </c:pt>
                <c:pt idx="68">
                  <c:v>6.2031763524385344</c:v>
                </c:pt>
                <c:pt idx="69">
                  <c:v>6.1958699955840837</c:v>
                </c:pt>
                <c:pt idx="70">
                  <c:v>6.1886945352496197</c:v>
                </c:pt>
                <c:pt idx="71">
                  <c:v>6.1816501144619309</c:v>
                </c:pt>
                <c:pt idx="72">
                  <c:v>6.1747368741654842</c:v>
                </c:pt>
                <c:pt idx="73">
                  <c:v>6.16795495322242</c:v>
                </c:pt>
                <c:pt idx="74">
                  <c:v>6.1613044884125552</c:v>
                </c:pt>
                <c:pt idx="75">
                  <c:v>6.1547856170467163</c:v>
                </c:pt>
                <c:pt idx="76">
                  <c:v>6.1483985003569321</c:v>
                </c:pt>
                <c:pt idx="77">
                  <c:v>6.1421433077555134</c:v>
                </c:pt>
                <c:pt idx="78">
                  <c:v>6.1360202045863019</c:v>
                </c:pt>
                <c:pt idx="79">
                  <c:v>6.1300293521113316</c:v>
                </c:pt>
                <c:pt idx="80">
                  <c:v>6.1241709075108197</c:v>
                </c:pt>
                <c:pt idx="81">
                  <c:v>6.1184450238831696</c:v>
                </c:pt>
                <c:pt idx="82">
                  <c:v>6.1128518502449731</c:v>
                </c:pt>
                <c:pt idx="83">
                  <c:v>6.1073915315541658</c:v>
                </c:pt>
                <c:pt idx="84">
                  <c:v>6.1020642221023502</c:v>
                </c:pt>
                <c:pt idx="85">
                  <c:v>6.0968701069365832</c:v>
                </c:pt>
                <c:pt idx="86">
                  <c:v>6.0918093703241363</c:v>
                </c:pt>
                <c:pt idx="87">
                  <c:v>6.0868821896327034</c:v>
                </c:pt>
                <c:pt idx="88">
                  <c:v>6.0820887353303972</c:v>
                </c:pt>
                <c:pt idx="89">
                  <c:v>6.0774291709857549</c:v>
                </c:pt>
                <c:pt idx="90">
                  <c:v>6.0729036532677325</c:v>
                </c:pt>
                <c:pt idx="91">
                  <c:v>6.0685123409682884</c:v>
                </c:pt>
                <c:pt idx="92">
                  <c:v>6.0642554303384042</c:v>
                </c:pt>
                <c:pt idx="93">
                  <c:v>6.0601331212331013</c:v>
                </c:pt>
                <c:pt idx="94">
                  <c:v>6.0561456022818971</c:v>
                </c:pt>
                <c:pt idx="95">
                  <c:v>6.0522930508836881</c:v>
                </c:pt>
                <c:pt idx="96">
                  <c:v>6.048575633211299</c:v>
                </c:pt>
                <c:pt idx="97">
                  <c:v>6.0449935262964685</c:v>
                </c:pt>
                <c:pt idx="98">
                  <c:v>6.0415469395684882</c:v>
                </c:pt>
                <c:pt idx="99">
                  <c:v>6.0382360714114807</c:v>
                </c:pt>
                <c:pt idx="100">
                  <c:v>6.0350611079010354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202816"/>
        <c:axId val="151200896"/>
      </c:scatterChart>
      <c:valAx>
        <c:axId val="151192704"/>
        <c:scaling>
          <c:orientation val="minMax"/>
          <c:max val="1000"/>
        </c:scaling>
        <c:delete val="0"/>
        <c:axPos val="b"/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 i="1"/>
                  <a:t>W</a:t>
                </a:r>
                <a:r>
                  <a:rPr lang="en-US" sz="2000"/>
                  <a:t> (kg)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2000"/>
            </a:pPr>
            <a:endParaRPr lang="en-US"/>
          </a:p>
        </c:txPr>
        <c:crossAx val="151194624"/>
        <c:crosses val="autoZero"/>
        <c:crossBetween val="midCat"/>
      </c:valAx>
      <c:valAx>
        <c:axId val="151194624"/>
        <c:scaling>
          <c:orientation val="minMax"/>
          <c:max val="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2000"/>
                </a:pPr>
                <a:r>
                  <a:rPr lang="en-US" sz="2000"/>
                  <a:t>concentration (kmol m</a:t>
                </a:r>
                <a:r>
                  <a:rPr lang="en-US" sz="2000" baseline="30000">
                    <a:latin typeface="Symbol" pitchFamily="18" charset="2"/>
                  </a:rPr>
                  <a:t>-</a:t>
                </a:r>
                <a:r>
                  <a:rPr lang="en-US" sz="2000" baseline="30000"/>
                  <a:t>3</a:t>
                </a:r>
                <a:r>
                  <a:rPr lang="en-US" sz="2000"/>
                  <a:t>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2000"/>
            </a:pPr>
            <a:endParaRPr lang="en-US"/>
          </a:p>
        </c:txPr>
        <c:crossAx val="151192704"/>
        <c:crosses val="autoZero"/>
        <c:crossBetween val="midCat"/>
      </c:valAx>
      <c:valAx>
        <c:axId val="151200896"/>
        <c:scaling>
          <c:orientation val="minMax"/>
          <c:max val="7.5"/>
          <c:min val="4.5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2000"/>
                </a:pPr>
                <a:r>
                  <a:rPr lang="en-US" sz="2000"/>
                  <a:t>concentration (kmol m</a:t>
                </a:r>
                <a:r>
                  <a:rPr lang="en-US" sz="2000" baseline="30000">
                    <a:latin typeface="Symbol" pitchFamily="18" charset="2"/>
                  </a:rPr>
                  <a:t>-</a:t>
                </a:r>
                <a:r>
                  <a:rPr lang="en-US" sz="2000" baseline="30000"/>
                  <a:t>3</a:t>
                </a:r>
                <a:r>
                  <a:rPr lang="en-US" sz="2000"/>
                  <a:t>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2000"/>
            </a:pPr>
            <a:endParaRPr lang="en-US"/>
          </a:p>
        </c:txPr>
        <c:crossAx val="151202816"/>
        <c:crosses val="max"/>
        <c:crossBetween val="midCat"/>
      </c:valAx>
      <c:valAx>
        <c:axId val="15120281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51200896"/>
        <c:crosses val="autoZero"/>
        <c:crossBetween val="midCat"/>
      </c:valAx>
      <c:spPr>
        <a:ln w="12700"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Numerical!$A$13:$A$113</c:f>
              <c:numCache>
                <c:formatCode>General</c:formatCode>
                <c:ptCount val="101"/>
                <c:pt idx="0">
                  <c:v>0</c:v>
                </c:pt>
                <c:pt idx="1">
                  <c:v>9.625</c:v>
                </c:pt>
                <c:pt idx="2">
                  <c:v>19.25</c:v>
                </c:pt>
                <c:pt idx="3">
                  <c:v>28.875</c:v>
                </c:pt>
                <c:pt idx="4">
                  <c:v>38.5</c:v>
                </c:pt>
                <c:pt idx="5">
                  <c:v>48.125</c:v>
                </c:pt>
                <c:pt idx="6">
                  <c:v>57.75</c:v>
                </c:pt>
                <c:pt idx="7">
                  <c:v>67.375</c:v>
                </c:pt>
                <c:pt idx="8">
                  <c:v>77</c:v>
                </c:pt>
                <c:pt idx="9">
                  <c:v>86.625</c:v>
                </c:pt>
                <c:pt idx="10">
                  <c:v>96.25</c:v>
                </c:pt>
                <c:pt idx="11">
                  <c:v>105.875</c:v>
                </c:pt>
                <c:pt idx="12">
                  <c:v>115.5</c:v>
                </c:pt>
                <c:pt idx="13">
                  <c:v>125.125</c:v>
                </c:pt>
                <c:pt idx="14">
                  <c:v>134.75</c:v>
                </c:pt>
                <c:pt idx="15">
                  <c:v>144.375</c:v>
                </c:pt>
                <c:pt idx="16">
                  <c:v>154</c:v>
                </c:pt>
                <c:pt idx="17">
                  <c:v>163.625</c:v>
                </c:pt>
                <c:pt idx="18">
                  <c:v>173.25</c:v>
                </c:pt>
                <c:pt idx="19">
                  <c:v>182.875</c:v>
                </c:pt>
                <c:pt idx="20">
                  <c:v>192.5</c:v>
                </c:pt>
                <c:pt idx="21">
                  <c:v>202.125</c:v>
                </c:pt>
                <c:pt idx="22">
                  <c:v>211.75</c:v>
                </c:pt>
                <c:pt idx="23">
                  <c:v>221.375</c:v>
                </c:pt>
                <c:pt idx="24">
                  <c:v>231</c:v>
                </c:pt>
                <c:pt idx="25">
                  <c:v>240.625</c:v>
                </c:pt>
                <c:pt idx="26">
                  <c:v>250.25</c:v>
                </c:pt>
                <c:pt idx="27">
                  <c:v>259.875</c:v>
                </c:pt>
                <c:pt idx="28">
                  <c:v>269.5</c:v>
                </c:pt>
                <c:pt idx="29">
                  <c:v>279.125</c:v>
                </c:pt>
                <c:pt idx="30">
                  <c:v>288.75</c:v>
                </c:pt>
                <c:pt idx="31">
                  <c:v>298.375</c:v>
                </c:pt>
                <c:pt idx="32">
                  <c:v>308</c:v>
                </c:pt>
                <c:pt idx="33">
                  <c:v>317.625</c:v>
                </c:pt>
                <c:pt idx="34">
                  <c:v>327.25</c:v>
                </c:pt>
                <c:pt idx="35">
                  <c:v>336.875</c:v>
                </c:pt>
                <c:pt idx="36">
                  <c:v>346.5</c:v>
                </c:pt>
                <c:pt idx="37">
                  <c:v>356.125</c:v>
                </c:pt>
                <c:pt idx="38">
                  <c:v>365.75</c:v>
                </c:pt>
                <c:pt idx="39">
                  <c:v>375.375</c:v>
                </c:pt>
                <c:pt idx="40">
                  <c:v>385</c:v>
                </c:pt>
                <c:pt idx="41">
                  <c:v>394.625</c:v>
                </c:pt>
                <c:pt idx="42">
                  <c:v>404.25</c:v>
                </c:pt>
                <c:pt idx="43">
                  <c:v>413.875</c:v>
                </c:pt>
                <c:pt idx="44">
                  <c:v>423.5</c:v>
                </c:pt>
                <c:pt idx="45">
                  <c:v>433.125</c:v>
                </c:pt>
                <c:pt idx="46">
                  <c:v>442.75</c:v>
                </c:pt>
                <c:pt idx="47">
                  <c:v>452.375</c:v>
                </c:pt>
                <c:pt idx="48">
                  <c:v>462</c:v>
                </c:pt>
                <c:pt idx="49">
                  <c:v>471.625</c:v>
                </c:pt>
                <c:pt idx="50">
                  <c:v>481.25</c:v>
                </c:pt>
                <c:pt idx="51">
                  <c:v>490.875</c:v>
                </c:pt>
                <c:pt idx="52">
                  <c:v>500.5</c:v>
                </c:pt>
                <c:pt idx="53">
                  <c:v>510.125</c:v>
                </c:pt>
                <c:pt idx="54">
                  <c:v>519.75</c:v>
                </c:pt>
                <c:pt idx="55">
                  <c:v>529.375</c:v>
                </c:pt>
                <c:pt idx="56">
                  <c:v>539</c:v>
                </c:pt>
                <c:pt idx="57">
                  <c:v>548.625</c:v>
                </c:pt>
                <c:pt idx="58">
                  <c:v>558.25</c:v>
                </c:pt>
                <c:pt idx="59">
                  <c:v>567.875</c:v>
                </c:pt>
                <c:pt idx="60">
                  <c:v>577.5</c:v>
                </c:pt>
                <c:pt idx="61">
                  <c:v>587.125</c:v>
                </c:pt>
                <c:pt idx="62">
                  <c:v>596.75</c:v>
                </c:pt>
                <c:pt idx="63">
                  <c:v>606.375</c:v>
                </c:pt>
                <c:pt idx="64">
                  <c:v>616</c:v>
                </c:pt>
                <c:pt idx="65">
                  <c:v>625.625</c:v>
                </c:pt>
                <c:pt idx="66">
                  <c:v>635.25</c:v>
                </c:pt>
                <c:pt idx="67">
                  <c:v>644.875</c:v>
                </c:pt>
                <c:pt idx="68">
                  <c:v>654.5</c:v>
                </c:pt>
                <c:pt idx="69">
                  <c:v>664.125</c:v>
                </c:pt>
                <c:pt idx="70">
                  <c:v>673.75</c:v>
                </c:pt>
                <c:pt idx="71">
                  <c:v>683.375</c:v>
                </c:pt>
                <c:pt idx="72">
                  <c:v>693</c:v>
                </c:pt>
                <c:pt idx="73">
                  <c:v>702.625</c:v>
                </c:pt>
                <c:pt idx="74">
                  <c:v>712.25</c:v>
                </c:pt>
                <c:pt idx="75">
                  <c:v>721.875</c:v>
                </c:pt>
                <c:pt idx="76">
                  <c:v>731.5</c:v>
                </c:pt>
                <c:pt idx="77">
                  <c:v>741.125</c:v>
                </c:pt>
                <c:pt idx="78">
                  <c:v>750.75</c:v>
                </c:pt>
                <c:pt idx="79">
                  <c:v>760.375</c:v>
                </c:pt>
                <c:pt idx="80">
                  <c:v>770</c:v>
                </c:pt>
                <c:pt idx="81">
                  <c:v>779.625</c:v>
                </c:pt>
                <c:pt idx="82">
                  <c:v>789.25</c:v>
                </c:pt>
                <c:pt idx="83">
                  <c:v>798.875</c:v>
                </c:pt>
                <c:pt idx="84">
                  <c:v>808.5</c:v>
                </c:pt>
                <c:pt idx="85">
                  <c:v>818.125</c:v>
                </c:pt>
                <c:pt idx="86">
                  <c:v>827.75</c:v>
                </c:pt>
                <c:pt idx="87">
                  <c:v>837.375</c:v>
                </c:pt>
                <c:pt idx="88">
                  <c:v>847</c:v>
                </c:pt>
                <c:pt idx="89">
                  <c:v>856.625</c:v>
                </c:pt>
                <c:pt idx="90">
                  <c:v>866.25</c:v>
                </c:pt>
                <c:pt idx="91">
                  <c:v>875.875</c:v>
                </c:pt>
                <c:pt idx="92">
                  <c:v>885.5</c:v>
                </c:pt>
                <c:pt idx="93">
                  <c:v>895.125</c:v>
                </c:pt>
                <c:pt idx="94">
                  <c:v>904.75</c:v>
                </c:pt>
                <c:pt idx="95">
                  <c:v>914.375</c:v>
                </c:pt>
                <c:pt idx="96">
                  <c:v>924</c:v>
                </c:pt>
                <c:pt idx="97">
                  <c:v>933.625</c:v>
                </c:pt>
                <c:pt idx="98">
                  <c:v>943.25</c:v>
                </c:pt>
                <c:pt idx="99">
                  <c:v>952.875</c:v>
                </c:pt>
                <c:pt idx="100">
                  <c:v>962.5</c:v>
                </c:pt>
              </c:numCache>
            </c:numRef>
          </c:xVal>
          <c:yVal>
            <c:numRef>
              <c:f>Numerical!$B$13:$B$113</c:f>
              <c:numCache>
                <c:formatCode>General</c:formatCode>
                <c:ptCount val="101"/>
                <c:pt idx="0">
                  <c:v>1</c:v>
                </c:pt>
                <c:pt idx="1">
                  <c:v>0.98409043445495803</c:v>
                </c:pt>
                <c:pt idx="2">
                  <c:v>0.96830332571724398</c:v>
                </c:pt>
                <c:pt idx="3">
                  <c:v>0.95263880092987996</c:v>
                </c:pt>
                <c:pt idx="4">
                  <c:v>0.93709698649948603</c:v>
                </c:pt>
                <c:pt idx="5">
                  <c:v>0.92167800750525197</c:v>
                </c:pt>
                <c:pt idx="6">
                  <c:v>0.90638198873605103</c:v>
                </c:pt>
                <c:pt idx="7">
                  <c:v>0.89120905529496497</c:v>
                </c:pt>
                <c:pt idx="8">
                  <c:v>0.87615933152425796</c:v>
                </c:pt>
                <c:pt idx="9">
                  <c:v>0.86123294100263703</c:v>
                </c:pt>
                <c:pt idx="10">
                  <c:v>0.84643000654525002</c:v>
                </c:pt>
                <c:pt idx="11">
                  <c:v>0.83175065020368799</c:v>
                </c:pt>
                <c:pt idx="12">
                  <c:v>0.81719499326598299</c:v>
                </c:pt>
                <c:pt idx="13">
                  <c:v>0.80276315625661099</c:v>
                </c:pt>
                <c:pt idx="14">
                  <c:v>0.78845525893648705</c:v>
                </c:pt>
                <c:pt idx="15">
                  <c:v>0.77427142058133303</c:v>
                </c:pt>
                <c:pt idx="16">
                  <c:v>0.76021176154450298</c:v>
                </c:pt>
                <c:pt idx="17">
                  <c:v>0.74627640224932301</c:v>
                </c:pt>
                <c:pt idx="18">
                  <c:v>0.73246546254322098</c:v>
                </c:pt>
                <c:pt idx="19">
                  <c:v>0.71877906169724304</c:v>
                </c:pt>
                <c:pt idx="20">
                  <c:v>0.70521731840606305</c:v>
                </c:pt>
                <c:pt idx="21">
                  <c:v>0.69178035078797195</c:v>
                </c:pt>
                <c:pt idx="22">
                  <c:v>0.67846827638488905</c:v>
                </c:pt>
                <c:pt idx="23">
                  <c:v>0.66528121216235003</c:v>
                </c:pt>
                <c:pt idx="24">
                  <c:v>0.65221927450952</c:v>
                </c:pt>
                <c:pt idx="25">
                  <c:v>0.63928257952071399</c:v>
                </c:pt>
                <c:pt idx="26">
                  <c:v>0.62647124525612896</c:v>
                </c:pt>
                <c:pt idx="27">
                  <c:v>0.61378539042367397</c:v>
                </c:pt>
                <c:pt idx="28">
                  <c:v>0.60122513331696603</c:v>
                </c:pt>
                <c:pt idx="29">
                  <c:v>0.58879059181423399</c:v>
                </c:pt>
                <c:pt idx="30">
                  <c:v>0.57648188337831796</c:v>
                </c:pt>
                <c:pt idx="31">
                  <c:v>0.56429912505667001</c:v>
                </c:pt>
                <c:pt idx="32">
                  <c:v>0.55224243348135305</c:v>
                </c:pt>
                <c:pt idx="33">
                  <c:v>0.54031192486903901</c:v>
                </c:pt>
                <c:pt idx="34">
                  <c:v>0.52850771502101601</c:v>
                </c:pt>
                <c:pt idx="35">
                  <c:v>0.51682991956125002</c:v>
                </c:pt>
                <c:pt idx="36">
                  <c:v>0.50527865733753696</c:v>
                </c:pt>
                <c:pt idx="37">
                  <c:v>0.49385404866275501</c:v>
                </c:pt>
                <c:pt idx="38">
                  <c:v>0.48255621352578798</c:v>
                </c:pt>
                <c:pt idx="39">
                  <c:v>0.47138527158924398</c:v>
                </c:pt>
                <c:pt idx="40">
                  <c:v>0.46034134218945999</c:v>
                </c:pt>
                <c:pt idx="41">
                  <c:v>0.44942454433649998</c:v>
                </c:pt>
                <c:pt idx="42">
                  <c:v>0.43863499671415201</c:v>
                </c:pt>
                <c:pt idx="43">
                  <c:v>0.427972817679932</c:v>
                </c:pt>
                <c:pt idx="44">
                  <c:v>0.417438125265084</c:v>
                </c:pt>
                <c:pt idx="45">
                  <c:v>0.40703103725553202</c:v>
                </c:pt>
                <c:pt idx="46">
                  <c:v>0.39675167657678001</c:v>
                </c:pt>
                <c:pt idx="47">
                  <c:v>0.386600168890677</c:v>
                </c:pt>
                <c:pt idx="48">
                  <c:v>0.37657663946650299</c:v>
                </c:pt>
                <c:pt idx="49">
                  <c:v>0.36668121317637298</c:v>
                </c:pt>
                <c:pt idx="50">
                  <c:v>0.35691401449523602</c:v>
                </c:pt>
                <c:pt idx="51">
                  <c:v>0.347275167500874</c:v>
                </c:pt>
                <c:pt idx="52">
                  <c:v>0.33776479587390501</c:v>
                </c:pt>
                <c:pt idx="53">
                  <c:v>0.32838302289777899</c:v>
                </c:pt>
                <c:pt idx="54">
                  <c:v>0.31912997145878103</c:v>
                </c:pt>
                <c:pt idx="55">
                  <c:v>0.31000576366668198</c:v>
                </c:pt>
                <c:pt idx="56">
                  <c:v>0.30101052998420502</c:v>
                </c:pt>
                <c:pt idx="57">
                  <c:v>0.292144405866615</c:v>
                </c:pt>
                <c:pt idx="58">
                  <c:v>0.28340752595848701</c:v>
                </c:pt>
                <c:pt idx="59">
                  <c:v>0.27480002408420401</c:v>
                </c:pt>
                <c:pt idx="60">
                  <c:v>0.26632203324795301</c:v>
                </c:pt>
                <c:pt idx="61">
                  <c:v>0.25797368563372503</c:v>
                </c:pt>
                <c:pt idx="62">
                  <c:v>0.24975511260531499</c:v>
                </c:pt>
                <c:pt idx="63">
                  <c:v>0.24166644470632501</c:v>
                </c:pt>
                <c:pt idx="64">
                  <c:v>0.233707811660159</c:v>
                </c:pt>
                <c:pt idx="65">
                  <c:v>0.22587934061902001</c:v>
                </c:pt>
                <c:pt idx="66">
                  <c:v>0.218181173188604</c:v>
                </c:pt>
                <c:pt idx="67">
                  <c:v>0.21061346070385401</c:v>
                </c:pt>
                <c:pt idx="68">
                  <c:v>0.20317635243853399</c:v>
                </c:pt>
                <c:pt idx="69">
                  <c:v>0.19586999558408399</c:v>
                </c:pt>
                <c:pt idx="70">
                  <c:v>0.18869453524961999</c:v>
                </c:pt>
                <c:pt idx="71">
                  <c:v>0.18165011446193099</c:v>
                </c:pt>
                <c:pt idx="72">
                  <c:v>0.174736874165484</c:v>
                </c:pt>
                <c:pt idx="73">
                  <c:v>0.16795495322241999</c:v>
                </c:pt>
                <c:pt idx="74">
                  <c:v>0.16130448841255501</c:v>
                </c:pt>
                <c:pt idx="75">
                  <c:v>0.15478561704671601</c:v>
                </c:pt>
                <c:pt idx="76">
                  <c:v>0.148398500356932</c:v>
                </c:pt>
                <c:pt idx="77">
                  <c:v>0.14214330775551301</c:v>
                </c:pt>
                <c:pt idx="78">
                  <c:v>0.13602020458630201</c:v>
                </c:pt>
                <c:pt idx="79">
                  <c:v>0.13002935211133199</c:v>
                </c:pt>
                <c:pt idx="80">
                  <c:v>0.12417090751081999</c:v>
                </c:pt>
                <c:pt idx="81">
                  <c:v>0.11844502388317001</c:v>
                </c:pt>
                <c:pt idx="82">
                  <c:v>0.112851850244973</c:v>
                </c:pt>
                <c:pt idx="83">
                  <c:v>0.107391531554166</c:v>
                </c:pt>
                <c:pt idx="84">
                  <c:v>0.10206422210235</c:v>
                </c:pt>
                <c:pt idx="85">
                  <c:v>9.6870106936583295E-2</c:v>
                </c:pt>
                <c:pt idx="86">
                  <c:v>9.1809370324136497E-2</c:v>
                </c:pt>
                <c:pt idx="87">
                  <c:v>8.6882189632703097E-2</c:v>
                </c:pt>
                <c:pt idx="88">
                  <c:v>8.20887353303974E-2</c:v>
                </c:pt>
                <c:pt idx="89">
                  <c:v>7.7429170985755094E-2</c:v>
                </c:pt>
                <c:pt idx="90">
                  <c:v>7.2903653267732904E-2</c:v>
                </c:pt>
                <c:pt idx="91">
                  <c:v>6.8512340968288399E-2</c:v>
                </c:pt>
                <c:pt idx="92">
                  <c:v>6.4255430338404598E-2</c:v>
                </c:pt>
                <c:pt idx="93">
                  <c:v>6.0133121233101397E-2</c:v>
                </c:pt>
                <c:pt idx="94">
                  <c:v>5.61456022818973E-2</c:v>
                </c:pt>
                <c:pt idx="95">
                  <c:v>5.2293050883688103E-2</c:v>
                </c:pt>
                <c:pt idx="96">
                  <c:v>4.8575633211298902E-2</c:v>
                </c:pt>
                <c:pt idx="97">
                  <c:v>4.4993526296468099E-2</c:v>
                </c:pt>
                <c:pt idx="98">
                  <c:v>4.1546939568487901E-2</c:v>
                </c:pt>
                <c:pt idx="99">
                  <c:v>3.8236071411480603E-2</c:v>
                </c:pt>
                <c:pt idx="100">
                  <c:v>3.5061107901035601E-2</c:v>
                </c:pt>
              </c:numCache>
            </c:numRef>
          </c:yVal>
          <c:smooth val="1"/>
        </c:ser>
        <c:ser>
          <c:idx val="2"/>
          <c:order val="2"/>
          <c:marker>
            <c:symbol val="none"/>
          </c:marker>
          <c:xVal>
            <c:numRef>
              <c:f>Numerical!$A$13:$A$113</c:f>
              <c:numCache>
                <c:formatCode>General</c:formatCode>
                <c:ptCount val="101"/>
                <c:pt idx="0">
                  <c:v>0</c:v>
                </c:pt>
                <c:pt idx="1">
                  <c:v>9.625</c:v>
                </c:pt>
                <c:pt idx="2">
                  <c:v>19.25</c:v>
                </c:pt>
                <c:pt idx="3">
                  <c:v>28.875</c:v>
                </c:pt>
                <c:pt idx="4">
                  <c:v>38.5</c:v>
                </c:pt>
                <c:pt idx="5">
                  <c:v>48.125</c:v>
                </c:pt>
                <c:pt idx="6">
                  <c:v>57.75</c:v>
                </c:pt>
                <c:pt idx="7">
                  <c:v>67.375</c:v>
                </c:pt>
                <c:pt idx="8">
                  <c:v>77</c:v>
                </c:pt>
                <c:pt idx="9">
                  <c:v>86.625</c:v>
                </c:pt>
                <c:pt idx="10">
                  <c:v>96.25</c:v>
                </c:pt>
                <c:pt idx="11">
                  <c:v>105.875</c:v>
                </c:pt>
                <c:pt idx="12">
                  <c:v>115.5</c:v>
                </c:pt>
                <c:pt idx="13">
                  <c:v>125.125</c:v>
                </c:pt>
                <c:pt idx="14">
                  <c:v>134.75</c:v>
                </c:pt>
                <c:pt idx="15">
                  <c:v>144.375</c:v>
                </c:pt>
                <c:pt idx="16">
                  <c:v>154</c:v>
                </c:pt>
                <c:pt idx="17">
                  <c:v>163.625</c:v>
                </c:pt>
                <c:pt idx="18">
                  <c:v>173.25</c:v>
                </c:pt>
                <c:pt idx="19">
                  <c:v>182.875</c:v>
                </c:pt>
                <c:pt idx="20">
                  <c:v>192.5</c:v>
                </c:pt>
                <c:pt idx="21">
                  <c:v>202.125</c:v>
                </c:pt>
                <c:pt idx="22">
                  <c:v>211.75</c:v>
                </c:pt>
                <c:pt idx="23">
                  <c:v>221.375</c:v>
                </c:pt>
                <c:pt idx="24">
                  <c:v>231</c:v>
                </c:pt>
                <c:pt idx="25">
                  <c:v>240.625</c:v>
                </c:pt>
                <c:pt idx="26">
                  <c:v>250.25</c:v>
                </c:pt>
                <c:pt idx="27">
                  <c:v>259.875</c:v>
                </c:pt>
                <c:pt idx="28">
                  <c:v>269.5</c:v>
                </c:pt>
                <c:pt idx="29">
                  <c:v>279.125</c:v>
                </c:pt>
                <c:pt idx="30">
                  <c:v>288.75</c:v>
                </c:pt>
                <c:pt idx="31">
                  <c:v>298.375</c:v>
                </c:pt>
                <c:pt idx="32">
                  <c:v>308</c:v>
                </c:pt>
                <c:pt idx="33">
                  <c:v>317.625</c:v>
                </c:pt>
                <c:pt idx="34">
                  <c:v>327.25</c:v>
                </c:pt>
                <c:pt idx="35">
                  <c:v>336.875</c:v>
                </c:pt>
                <c:pt idx="36">
                  <c:v>346.5</c:v>
                </c:pt>
                <c:pt idx="37">
                  <c:v>356.125</c:v>
                </c:pt>
                <c:pt idx="38">
                  <c:v>365.75</c:v>
                </c:pt>
                <c:pt idx="39">
                  <c:v>375.375</c:v>
                </c:pt>
                <c:pt idx="40">
                  <c:v>385</c:v>
                </c:pt>
                <c:pt idx="41">
                  <c:v>394.625</c:v>
                </c:pt>
                <c:pt idx="42">
                  <c:v>404.25</c:v>
                </c:pt>
                <c:pt idx="43">
                  <c:v>413.875</c:v>
                </c:pt>
                <c:pt idx="44">
                  <c:v>423.5</c:v>
                </c:pt>
                <c:pt idx="45">
                  <c:v>433.125</c:v>
                </c:pt>
                <c:pt idx="46">
                  <c:v>442.75</c:v>
                </c:pt>
                <c:pt idx="47">
                  <c:v>452.375</c:v>
                </c:pt>
                <c:pt idx="48">
                  <c:v>462</c:v>
                </c:pt>
                <c:pt idx="49">
                  <c:v>471.625</c:v>
                </c:pt>
                <c:pt idx="50">
                  <c:v>481.25</c:v>
                </c:pt>
                <c:pt idx="51">
                  <c:v>490.875</c:v>
                </c:pt>
                <c:pt idx="52">
                  <c:v>500.5</c:v>
                </c:pt>
                <c:pt idx="53">
                  <c:v>510.125</c:v>
                </c:pt>
                <c:pt idx="54">
                  <c:v>519.75</c:v>
                </c:pt>
                <c:pt idx="55">
                  <c:v>529.375</c:v>
                </c:pt>
                <c:pt idx="56">
                  <c:v>539</c:v>
                </c:pt>
                <c:pt idx="57">
                  <c:v>548.625</c:v>
                </c:pt>
                <c:pt idx="58">
                  <c:v>558.25</c:v>
                </c:pt>
                <c:pt idx="59">
                  <c:v>567.875</c:v>
                </c:pt>
                <c:pt idx="60">
                  <c:v>577.5</c:v>
                </c:pt>
                <c:pt idx="61">
                  <c:v>587.125</c:v>
                </c:pt>
                <c:pt idx="62">
                  <c:v>596.75</c:v>
                </c:pt>
                <c:pt idx="63">
                  <c:v>606.375</c:v>
                </c:pt>
                <c:pt idx="64">
                  <c:v>616</c:v>
                </c:pt>
                <c:pt idx="65">
                  <c:v>625.625</c:v>
                </c:pt>
                <c:pt idx="66">
                  <c:v>635.25</c:v>
                </c:pt>
                <c:pt idx="67">
                  <c:v>644.875</c:v>
                </c:pt>
                <c:pt idx="68">
                  <c:v>654.5</c:v>
                </c:pt>
                <c:pt idx="69">
                  <c:v>664.125</c:v>
                </c:pt>
                <c:pt idx="70">
                  <c:v>673.75</c:v>
                </c:pt>
                <c:pt idx="71">
                  <c:v>683.375</c:v>
                </c:pt>
                <c:pt idx="72">
                  <c:v>693</c:v>
                </c:pt>
                <c:pt idx="73">
                  <c:v>702.625</c:v>
                </c:pt>
                <c:pt idx="74">
                  <c:v>712.25</c:v>
                </c:pt>
                <c:pt idx="75">
                  <c:v>721.875</c:v>
                </c:pt>
                <c:pt idx="76">
                  <c:v>731.5</c:v>
                </c:pt>
                <c:pt idx="77">
                  <c:v>741.125</c:v>
                </c:pt>
                <c:pt idx="78">
                  <c:v>750.75</c:v>
                </c:pt>
                <c:pt idx="79">
                  <c:v>760.375</c:v>
                </c:pt>
                <c:pt idx="80">
                  <c:v>770</c:v>
                </c:pt>
                <c:pt idx="81">
                  <c:v>779.625</c:v>
                </c:pt>
                <c:pt idx="82">
                  <c:v>789.25</c:v>
                </c:pt>
                <c:pt idx="83">
                  <c:v>798.875</c:v>
                </c:pt>
                <c:pt idx="84">
                  <c:v>808.5</c:v>
                </c:pt>
                <c:pt idx="85">
                  <c:v>818.125</c:v>
                </c:pt>
                <c:pt idx="86">
                  <c:v>827.75</c:v>
                </c:pt>
                <c:pt idx="87">
                  <c:v>837.375</c:v>
                </c:pt>
                <c:pt idx="88">
                  <c:v>847</c:v>
                </c:pt>
                <c:pt idx="89">
                  <c:v>856.625</c:v>
                </c:pt>
                <c:pt idx="90">
                  <c:v>866.25</c:v>
                </c:pt>
                <c:pt idx="91">
                  <c:v>875.875</c:v>
                </c:pt>
                <c:pt idx="92">
                  <c:v>885.5</c:v>
                </c:pt>
                <c:pt idx="93">
                  <c:v>895.125</c:v>
                </c:pt>
                <c:pt idx="94">
                  <c:v>904.75</c:v>
                </c:pt>
                <c:pt idx="95">
                  <c:v>914.375</c:v>
                </c:pt>
                <c:pt idx="96">
                  <c:v>924</c:v>
                </c:pt>
                <c:pt idx="97">
                  <c:v>933.625</c:v>
                </c:pt>
                <c:pt idx="98">
                  <c:v>943.25</c:v>
                </c:pt>
                <c:pt idx="99">
                  <c:v>952.875</c:v>
                </c:pt>
                <c:pt idx="100">
                  <c:v>962.5</c:v>
                </c:pt>
              </c:numCache>
            </c:numRef>
          </c:xVal>
          <c:yVal>
            <c:numRef>
              <c:f>Numerical!$D$13:$D$113</c:f>
              <c:numCache>
                <c:formatCode>General</c:formatCode>
                <c:ptCount val="101"/>
                <c:pt idx="0">
                  <c:v>0</c:v>
                </c:pt>
                <c:pt idx="1">
                  <c:v>1.590956554504197E-2</c:v>
                </c:pt>
                <c:pt idx="2">
                  <c:v>3.1696674282756021E-2</c:v>
                </c:pt>
                <c:pt idx="3">
                  <c:v>4.7361199070120041E-2</c:v>
                </c:pt>
                <c:pt idx="4">
                  <c:v>6.2903013500513971E-2</c:v>
                </c:pt>
                <c:pt idx="5">
                  <c:v>7.8321992494748027E-2</c:v>
                </c:pt>
                <c:pt idx="6">
                  <c:v>9.3618011263948975E-2</c:v>
                </c:pt>
                <c:pt idx="7">
                  <c:v>0.10879094470503503</c:v>
                </c:pt>
                <c:pt idx="8">
                  <c:v>0.12384066847574204</c:v>
                </c:pt>
                <c:pt idx="9">
                  <c:v>0.13876705899736297</c:v>
                </c:pt>
                <c:pt idx="10">
                  <c:v>0.15356999345474998</c:v>
                </c:pt>
                <c:pt idx="11">
                  <c:v>0.16824934979631201</c:v>
                </c:pt>
                <c:pt idx="12">
                  <c:v>0.18280500673401701</c:v>
                </c:pt>
                <c:pt idx="13">
                  <c:v>0.19723684374338901</c:v>
                </c:pt>
                <c:pt idx="14">
                  <c:v>0.21154474106351295</c:v>
                </c:pt>
                <c:pt idx="15">
                  <c:v>0.22572857941866697</c:v>
                </c:pt>
                <c:pt idx="16">
                  <c:v>0.23978823845549702</c:v>
                </c:pt>
                <c:pt idx="17">
                  <c:v>0.25372359775067699</c:v>
                </c:pt>
                <c:pt idx="18">
                  <c:v>0.26753453745677902</c:v>
                </c:pt>
                <c:pt idx="19">
                  <c:v>0.28122093830275696</c:v>
                </c:pt>
                <c:pt idx="20">
                  <c:v>0.29478268159393695</c:v>
                </c:pt>
                <c:pt idx="21">
                  <c:v>0.30821964921202805</c:v>
                </c:pt>
                <c:pt idx="22">
                  <c:v>0.32153172361511095</c:v>
                </c:pt>
                <c:pt idx="23">
                  <c:v>0.33471878783764997</c:v>
                </c:pt>
                <c:pt idx="24">
                  <c:v>0.34778072549048</c:v>
                </c:pt>
                <c:pt idx="25">
                  <c:v>0.36071742047928601</c:v>
                </c:pt>
                <c:pt idx="26">
                  <c:v>0.37352875474387104</c:v>
                </c:pt>
                <c:pt idx="27">
                  <c:v>0.38621460957632603</c:v>
                </c:pt>
                <c:pt idx="28">
                  <c:v>0.39877486668303397</c:v>
                </c:pt>
                <c:pt idx="29">
                  <c:v>0.41120940818576601</c:v>
                </c:pt>
                <c:pt idx="30">
                  <c:v>0.42351811662168204</c:v>
                </c:pt>
                <c:pt idx="31">
                  <c:v>0.43570087494332999</c:v>
                </c:pt>
                <c:pt idx="32">
                  <c:v>0.44775756651864695</c:v>
                </c:pt>
                <c:pt idx="33">
                  <c:v>0.45968807513096099</c:v>
                </c:pt>
                <c:pt idx="34">
                  <c:v>0.47149228497898399</c:v>
                </c:pt>
                <c:pt idx="35">
                  <c:v>0.48317008043874998</c:v>
                </c:pt>
                <c:pt idx="36">
                  <c:v>0.49472134266246304</c:v>
                </c:pt>
                <c:pt idx="37">
                  <c:v>0.50614595133724505</c:v>
                </c:pt>
                <c:pt idx="38">
                  <c:v>0.51744378647421208</c:v>
                </c:pt>
                <c:pt idx="39">
                  <c:v>0.52861472841075607</c:v>
                </c:pt>
                <c:pt idx="40">
                  <c:v>0.53965865781054001</c:v>
                </c:pt>
                <c:pt idx="41">
                  <c:v>0.55057545566350008</c:v>
                </c:pt>
                <c:pt idx="42">
                  <c:v>0.56136500328584793</c:v>
                </c:pt>
                <c:pt idx="43">
                  <c:v>0.572027182320068</c:v>
                </c:pt>
                <c:pt idx="44">
                  <c:v>0.58256187473491594</c:v>
                </c:pt>
                <c:pt idx="45">
                  <c:v>0.59296896274446798</c:v>
                </c:pt>
                <c:pt idx="46">
                  <c:v>0.60324832342321999</c:v>
                </c:pt>
                <c:pt idx="47">
                  <c:v>0.61339983110932295</c:v>
                </c:pt>
                <c:pt idx="48">
                  <c:v>0.62342336053349701</c:v>
                </c:pt>
                <c:pt idx="49">
                  <c:v>0.63331878682362697</c:v>
                </c:pt>
                <c:pt idx="50">
                  <c:v>0.64308598550476392</c:v>
                </c:pt>
                <c:pt idx="51">
                  <c:v>0.65272483249912594</c:v>
                </c:pt>
                <c:pt idx="52">
                  <c:v>0.66223520412609505</c:v>
                </c:pt>
                <c:pt idx="53">
                  <c:v>0.67161697710222101</c:v>
                </c:pt>
                <c:pt idx="54">
                  <c:v>0.68087002854121903</c:v>
                </c:pt>
                <c:pt idx="55">
                  <c:v>0.68999423633331802</c:v>
                </c:pt>
                <c:pt idx="56">
                  <c:v>0.69898947001579503</c:v>
                </c:pt>
                <c:pt idx="57">
                  <c:v>0.70785559413338506</c:v>
                </c:pt>
                <c:pt idx="58">
                  <c:v>0.71659247404151305</c:v>
                </c:pt>
                <c:pt idx="59">
                  <c:v>0.72519997591579599</c:v>
                </c:pt>
                <c:pt idx="60">
                  <c:v>0.73367796675204699</c:v>
                </c:pt>
                <c:pt idx="61">
                  <c:v>0.74202631436627497</c:v>
                </c:pt>
                <c:pt idx="62">
                  <c:v>0.75024488739468498</c:v>
                </c:pt>
                <c:pt idx="63">
                  <c:v>0.75833355529367497</c:v>
                </c:pt>
                <c:pt idx="64">
                  <c:v>0.76629218833984103</c:v>
                </c:pt>
                <c:pt idx="65">
                  <c:v>0.77412065938097996</c:v>
                </c:pt>
                <c:pt idx="66">
                  <c:v>0.78181882681139603</c:v>
                </c:pt>
                <c:pt idx="67">
                  <c:v>0.78938653929614599</c:v>
                </c:pt>
                <c:pt idx="68">
                  <c:v>0.79682364756146606</c:v>
                </c:pt>
                <c:pt idx="69">
                  <c:v>0.80413000441591598</c:v>
                </c:pt>
                <c:pt idx="70">
                  <c:v>0.81130546475038001</c:v>
                </c:pt>
                <c:pt idx="71">
                  <c:v>0.81834988553806898</c:v>
                </c:pt>
                <c:pt idx="72">
                  <c:v>0.825263125834516</c:v>
                </c:pt>
                <c:pt idx="73">
                  <c:v>0.83204504677757996</c:v>
                </c:pt>
                <c:pt idx="74">
                  <c:v>0.83869551158744504</c:v>
                </c:pt>
                <c:pt idx="75">
                  <c:v>0.84521438295328399</c:v>
                </c:pt>
                <c:pt idx="76">
                  <c:v>0.85160149964306797</c:v>
                </c:pt>
                <c:pt idx="77">
                  <c:v>0.85785669224448702</c:v>
                </c:pt>
                <c:pt idx="78">
                  <c:v>0.86397979541369796</c:v>
                </c:pt>
                <c:pt idx="79">
                  <c:v>0.86997064788866796</c:v>
                </c:pt>
                <c:pt idx="80">
                  <c:v>0.87582909248918006</c:v>
                </c:pt>
                <c:pt idx="81">
                  <c:v>0.88155497611682998</c:v>
                </c:pt>
                <c:pt idx="82">
                  <c:v>0.88714814975502698</c:v>
                </c:pt>
                <c:pt idx="83">
                  <c:v>0.89260846844583397</c:v>
                </c:pt>
                <c:pt idx="84">
                  <c:v>0.89793577789765</c:v>
                </c:pt>
                <c:pt idx="85">
                  <c:v>0.90312989306341673</c:v>
                </c:pt>
                <c:pt idx="86">
                  <c:v>0.9081906296758635</c:v>
                </c:pt>
                <c:pt idx="87">
                  <c:v>0.91311781036729689</c:v>
                </c:pt>
                <c:pt idx="88">
                  <c:v>0.9179112646696026</c:v>
                </c:pt>
                <c:pt idx="89">
                  <c:v>0.92257082901424492</c:v>
                </c:pt>
                <c:pt idx="90">
                  <c:v>0.92709634673226704</c:v>
                </c:pt>
                <c:pt idx="91">
                  <c:v>0.9314876590317116</c:v>
                </c:pt>
                <c:pt idx="92">
                  <c:v>0.93574456966159536</c:v>
                </c:pt>
                <c:pt idx="93">
                  <c:v>0.93986687876689856</c:v>
                </c:pt>
                <c:pt idx="94">
                  <c:v>0.94385439771810264</c:v>
                </c:pt>
                <c:pt idx="95">
                  <c:v>0.94770694911631193</c:v>
                </c:pt>
                <c:pt idx="96">
                  <c:v>0.95142436678870113</c:v>
                </c:pt>
                <c:pt idx="97">
                  <c:v>0.95500647370353187</c:v>
                </c:pt>
                <c:pt idx="98">
                  <c:v>0.95845306043151213</c:v>
                </c:pt>
                <c:pt idx="99">
                  <c:v>0.96176392858851945</c:v>
                </c:pt>
                <c:pt idx="100">
                  <c:v>0.96493889209896444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425024"/>
        <c:axId val="151426560"/>
      </c:scatterChart>
      <c:scatterChart>
        <c:scatterStyle val="smoothMarker"/>
        <c:varyColors val="0"/>
        <c:ser>
          <c:idx val="1"/>
          <c:order val="1"/>
          <c:marker>
            <c:symbol val="none"/>
          </c:marker>
          <c:xVal>
            <c:numRef>
              <c:f>Numerical!$A$13:$A$113</c:f>
              <c:numCache>
                <c:formatCode>General</c:formatCode>
                <c:ptCount val="101"/>
                <c:pt idx="0">
                  <c:v>0</c:v>
                </c:pt>
                <c:pt idx="1">
                  <c:v>9.625</c:v>
                </c:pt>
                <c:pt idx="2">
                  <c:v>19.25</c:v>
                </c:pt>
                <c:pt idx="3">
                  <c:v>28.875</c:v>
                </c:pt>
                <c:pt idx="4">
                  <c:v>38.5</c:v>
                </c:pt>
                <c:pt idx="5">
                  <c:v>48.125</c:v>
                </c:pt>
                <c:pt idx="6">
                  <c:v>57.75</c:v>
                </c:pt>
                <c:pt idx="7">
                  <c:v>67.375</c:v>
                </c:pt>
                <c:pt idx="8">
                  <c:v>77</c:v>
                </c:pt>
                <c:pt idx="9">
                  <c:v>86.625</c:v>
                </c:pt>
                <c:pt idx="10">
                  <c:v>96.25</c:v>
                </c:pt>
                <c:pt idx="11">
                  <c:v>105.875</c:v>
                </c:pt>
                <c:pt idx="12">
                  <c:v>115.5</c:v>
                </c:pt>
                <c:pt idx="13">
                  <c:v>125.125</c:v>
                </c:pt>
                <c:pt idx="14">
                  <c:v>134.75</c:v>
                </c:pt>
                <c:pt idx="15">
                  <c:v>144.375</c:v>
                </c:pt>
                <c:pt idx="16">
                  <c:v>154</c:v>
                </c:pt>
                <c:pt idx="17">
                  <c:v>163.625</c:v>
                </c:pt>
                <c:pt idx="18">
                  <c:v>173.25</c:v>
                </c:pt>
                <c:pt idx="19">
                  <c:v>182.875</c:v>
                </c:pt>
                <c:pt idx="20">
                  <c:v>192.5</c:v>
                </c:pt>
                <c:pt idx="21">
                  <c:v>202.125</c:v>
                </c:pt>
                <c:pt idx="22">
                  <c:v>211.75</c:v>
                </c:pt>
                <c:pt idx="23">
                  <c:v>221.375</c:v>
                </c:pt>
                <c:pt idx="24">
                  <c:v>231</c:v>
                </c:pt>
                <c:pt idx="25">
                  <c:v>240.625</c:v>
                </c:pt>
                <c:pt idx="26">
                  <c:v>250.25</c:v>
                </c:pt>
                <c:pt idx="27">
                  <c:v>259.875</c:v>
                </c:pt>
                <c:pt idx="28">
                  <c:v>269.5</c:v>
                </c:pt>
                <c:pt idx="29">
                  <c:v>279.125</c:v>
                </c:pt>
                <c:pt idx="30">
                  <c:v>288.75</c:v>
                </c:pt>
                <c:pt idx="31">
                  <c:v>298.375</c:v>
                </c:pt>
                <c:pt idx="32">
                  <c:v>308</c:v>
                </c:pt>
                <c:pt idx="33">
                  <c:v>317.625</c:v>
                </c:pt>
                <c:pt idx="34">
                  <c:v>327.25</c:v>
                </c:pt>
                <c:pt idx="35">
                  <c:v>336.875</c:v>
                </c:pt>
                <c:pt idx="36">
                  <c:v>346.5</c:v>
                </c:pt>
                <c:pt idx="37">
                  <c:v>356.125</c:v>
                </c:pt>
                <c:pt idx="38">
                  <c:v>365.75</c:v>
                </c:pt>
                <c:pt idx="39">
                  <c:v>375.375</c:v>
                </c:pt>
                <c:pt idx="40">
                  <c:v>385</c:v>
                </c:pt>
                <c:pt idx="41">
                  <c:v>394.625</c:v>
                </c:pt>
                <c:pt idx="42">
                  <c:v>404.25</c:v>
                </c:pt>
                <c:pt idx="43">
                  <c:v>413.875</c:v>
                </c:pt>
                <c:pt idx="44">
                  <c:v>423.5</c:v>
                </c:pt>
                <c:pt idx="45">
                  <c:v>433.125</c:v>
                </c:pt>
                <c:pt idx="46">
                  <c:v>442.75</c:v>
                </c:pt>
                <c:pt idx="47">
                  <c:v>452.375</c:v>
                </c:pt>
                <c:pt idx="48">
                  <c:v>462</c:v>
                </c:pt>
                <c:pt idx="49">
                  <c:v>471.625</c:v>
                </c:pt>
                <c:pt idx="50">
                  <c:v>481.25</c:v>
                </c:pt>
                <c:pt idx="51">
                  <c:v>490.875</c:v>
                </c:pt>
                <c:pt idx="52">
                  <c:v>500.5</c:v>
                </c:pt>
                <c:pt idx="53">
                  <c:v>510.125</c:v>
                </c:pt>
                <c:pt idx="54">
                  <c:v>519.75</c:v>
                </c:pt>
                <c:pt idx="55">
                  <c:v>529.375</c:v>
                </c:pt>
                <c:pt idx="56">
                  <c:v>539</c:v>
                </c:pt>
                <c:pt idx="57">
                  <c:v>548.625</c:v>
                </c:pt>
                <c:pt idx="58">
                  <c:v>558.25</c:v>
                </c:pt>
                <c:pt idx="59">
                  <c:v>567.875</c:v>
                </c:pt>
                <c:pt idx="60">
                  <c:v>577.5</c:v>
                </c:pt>
                <c:pt idx="61">
                  <c:v>587.125</c:v>
                </c:pt>
                <c:pt idx="62">
                  <c:v>596.75</c:v>
                </c:pt>
                <c:pt idx="63">
                  <c:v>606.375</c:v>
                </c:pt>
                <c:pt idx="64">
                  <c:v>616</c:v>
                </c:pt>
                <c:pt idx="65">
                  <c:v>625.625</c:v>
                </c:pt>
                <c:pt idx="66">
                  <c:v>635.25</c:v>
                </c:pt>
                <c:pt idx="67">
                  <c:v>644.875</c:v>
                </c:pt>
                <c:pt idx="68">
                  <c:v>654.5</c:v>
                </c:pt>
                <c:pt idx="69">
                  <c:v>664.125</c:v>
                </c:pt>
                <c:pt idx="70">
                  <c:v>673.75</c:v>
                </c:pt>
                <c:pt idx="71">
                  <c:v>683.375</c:v>
                </c:pt>
                <c:pt idx="72">
                  <c:v>693</c:v>
                </c:pt>
                <c:pt idx="73">
                  <c:v>702.625</c:v>
                </c:pt>
                <c:pt idx="74">
                  <c:v>712.25</c:v>
                </c:pt>
                <c:pt idx="75">
                  <c:v>721.875</c:v>
                </c:pt>
                <c:pt idx="76">
                  <c:v>731.5</c:v>
                </c:pt>
                <c:pt idx="77">
                  <c:v>741.125</c:v>
                </c:pt>
                <c:pt idx="78">
                  <c:v>750.75</c:v>
                </c:pt>
                <c:pt idx="79">
                  <c:v>760.375</c:v>
                </c:pt>
                <c:pt idx="80">
                  <c:v>770</c:v>
                </c:pt>
                <c:pt idx="81">
                  <c:v>779.625</c:v>
                </c:pt>
                <c:pt idx="82">
                  <c:v>789.25</c:v>
                </c:pt>
                <c:pt idx="83">
                  <c:v>798.875</c:v>
                </c:pt>
                <c:pt idx="84">
                  <c:v>808.5</c:v>
                </c:pt>
                <c:pt idx="85">
                  <c:v>818.125</c:v>
                </c:pt>
                <c:pt idx="86">
                  <c:v>827.75</c:v>
                </c:pt>
                <c:pt idx="87">
                  <c:v>837.375</c:v>
                </c:pt>
                <c:pt idx="88">
                  <c:v>847</c:v>
                </c:pt>
                <c:pt idx="89">
                  <c:v>856.625</c:v>
                </c:pt>
                <c:pt idx="90">
                  <c:v>866.25</c:v>
                </c:pt>
                <c:pt idx="91">
                  <c:v>875.875</c:v>
                </c:pt>
                <c:pt idx="92">
                  <c:v>885.5</c:v>
                </c:pt>
                <c:pt idx="93">
                  <c:v>895.125</c:v>
                </c:pt>
                <c:pt idx="94">
                  <c:v>904.75</c:v>
                </c:pt>
                <c:pt idx="95">
                  <c:v>914.375</c:v>
                </c:pt>
                <c:pt idx="96">
                  <c:v>924</c:v>
                </c:pt>
                <c:pt idx="97">
                  <c:v>933.625</c:v>
                </c:pt>
                <c:pt idx="98">
                  <c:v>943.25</c:v>
                </c:pt>
                <c:pt idx="99">
                  <c:v>952.875</c:v>
                </c:pt>
                <c:pt idx="100">
                  <c:v>962.5</c:v>
                </c:pt>
              </c:numCache>
            </c:numRef>
          </c:xVal>
          <c:yVal>
            <c:numRef>
              <c:f>Numerical!$C$13:$C$113</c:f>
              <c:numCache>
                <c:formatCode>General</c:formatCode>
                <c:ptCount val="101"/>
                <c:pt idx="0">
                  <c:v>7</c:v>
                </c:pt>
                <c:pt idx="1">
                  <c:v>6.9840904344549584</c:v>
                </c:pt>
                <c:pt idx="2">
                  <c:v>6.968303325717244</c:v>
                </c:pt>
                <c:pt idx="3">
                  <c:v>6.9526388009298801</c:v>
                </c:pt>
                <c:pt idx="4">
                  <c:v>6.937096986499486</c:v>
                </c:pt>
                <c:pt idx="5">
                  <c:v>6.9216780075052515</c:v>
                </c:pt>
                <c:pt idx="6">
                  <c:v>6.9063819887360509</c:v>
                </c:pt>
                <c:pt idx="7">
                  <c:v>6.891209055294965</c:v>
                </c:pt>
                <c:pt idx="8">
                  <c:v>6.8761593315242582</c:v>
                </c:pt>
                <c:pt idx="9">
                  <c:v>6.8612329410026369</c:v>
                </c:pt>
                <c:pt idx="10">
                  <c:v>6.8464300065452504</c:v>
                </c:pt>
                <c:pt idx="11">
                  <c:v>6.8317506502036878</c:v>
                </c:pt>
                <c:pt idx="12">
                  <c:v>6.817194993265983</c:v>
                </c:pt>
                <c:pt idx="13">
                  <c:v>6.8027631562566109</c:v>
                </c:pt>
                <c:pt idx="14">
                  <c:v>6.7884552589364873</c:v>
                </c:pt>
                <c:pt idx="15">
                  <c:v>6.774271420581333</c:v>
                </c:pt>
                <c:pt idx="16">
                  <c:v>6.760211761544503</c:v>
                </c:pt>
                <c:pt idx="17">
                  <c:v>6.7462764022493227</c:v>
                </c:pt>
                <c:pt idx="18">
                  <c:v>6.732465462543221</c:v>
                </c:pt>
                <c:pt idx="19">
                  <c:v>6.7187790616972434</c:v>
                </c:pt>
                <c:pt idx="20">
                  <c:v>6.7052173184060635</c:v>
                </c:pt>
                <c:pt idx="21">
                  <c:v>6.6917803507879716</c:v>
                </c:pt>
                <c:pt idx="22">
                  <c:v>6.6784682763848888</c:v>
                </c:pt>
                <c:pt idx="23">
                  <c:v>6.6652812121623501</c:v>
                </c:pt>
                <c:pt idx="24">
                  <c:v>6.6522192745095197</c:v>
                </c:pt>
                <c:pt idx="25">
                  <c:v>6.6392825795207138</c:v>
                </c:pt>
                <c:pt idx="26">
                  <c:v>6.6264712452561287</c:v>
                </c:pt>
                <c:pt idx="27">
                  <c:v>6.6137853904236739</c:v>
                </c:pt>
                <c:pt idx="28">
                  <c:v>6.6012251333169658</c:v>
                </c:pt>
                <c:pt idx="29">
                  <c:v>6.5887905918142344</c:v>
                </c:pt>
                <c:pt idx="30">
                  <c:v>6.5764818833783183</c:v>
                </c:pt>
                <c:pt idx="31">
                  <c:v>6.56429912505667</c:v>
                </c:pt>
                <c:pt idx="32">
                  <c:v>6.5522424334813527</c:v>
                </c:pt>
                <c:pt idx="33">
                  <c:v>6.5403119248690391</c:v>
                </c:pt>
                <c:pt idx="34">
                  <c:v>6.528507715021016</c:v>
                </c:pt>
                <c:pt idx="35">
                  <c:v>6.5168299195612498</c:v>
                </c:pt>
                <c:pt idx="36">
                  <c:v>6.505278657337537</c:v>
                </c:pt>
                <c:pt idx="37">
                  <c:v>6.4938540486627554</c:v>
                </c:pt>
                <c:pt idx="38">
                  <c:v>6.4825562135257879</c:v>
                </c:pt>
                <c:pt idx="39">
                  <c:v>6.4713852715892441</c:v>
                </c:pt>
                <c:pt idx="40">
                  <c:v>6.4603413421894604</c:v>
                </c:pt>
                <c:pt idx="41">
                  <c:v>6.4494245443364999</c:v>
                </c:pt>
                <c:pt idx="42">
                  <c:v>6.4386349967141516</c:v>
                </c:pt>
                <c:pt idx="43">
                  <c:v>6.4279728176799322</c:v>
                </c:pt>
                <c:pt idx="44">
                  <c:v>6.4174381252650843</c:v>
                </c:pt>
                <c:pt idx="45">
                  <c:v>6.4070310372555319</c:v>
                </c:pt>
                <c:pt idx="46">
                  <c:v>6.3967516765767805</c:v>
                </c:pt>
                <c:pt idx="47">
                  <c:v>6.3866001688906771</c:v>
                </c:pt>
                <c:pt idx="48">
                  <c:v>6.3765766394665029</c:v>
                </c:pt>
                <c:pt idx="49">
                  <c:v>6.3666812131763733</c:v>
                </c:pt>
                <c:pt idx="50">
                  <c:v>6.3569140144952359</c:v>
                </c:pt>
                <c:pt idx="51">
                  <c:v>6.3472751675008743</c:v>
                </c:pt>
                <c:pt idx="52">
                  <c:v>6.3377647958739054</c:v>
                </c:pt>
                <c:pt idx="53">
                  <c:v>6.3283830228977793</c:v>
                </c:pt>
                <c:pt idx="54">
                  <c:v>6.3191299714587812</c:v>
                </c:pt>
                <c:pt idx="55">
                  <c:v>6.3100057636666822</c:v>
                </c:pt>
                <c:pt idx="56">
                  <c:v>6.3010105299842047</c:v>
                </c:pt>
                <c:pt idx="57">
                  <c:v>6.2921444058666154</c:v>
                </c:pt>
                <c:pt idx="58">
                  <c:v>6.2834075259584869</c:v>
                </c:pt>
                <c:pt idx="59">
                  <c:v>6.2748000240842039</c:v>
                </c:pt>
                <c:pt idx="60">
                  <c:v>6.2663220332479526</c:v>
                </c:pt>
                <c:pt idx="61">
                  <c:v>6.2579736856337247</c:v>
                </c:pt>
                <c:pt idx="62">
                  <c:v>6.2497551126053148</c:v>
                </c:pt>
                <c:pt idx="63">
                  <c:v>6.2416664447063246</c:v>
                </c:pt>
                <c:pt idx="64">
                  <c:v>6.2337078116601594</c:v>
                </c:pt>
                <c:pt idx="65">
                  <c:v>6.22587934061902</c:v>
                </c:pt>
                <c:pt idx="66">
                  <c:v>6.2181811731886043</c:v>
                </c:pt>
                <c:pt idx="67">
                  <c:v>6.2106134607038541</c:v>
                </c:pt>
                <c:pt idx="68">
                  <c:v>6.2031763524385344</c:v>
                </c:pt>
                <c:pt idx="69">
                  <c:v>6.1958699955840837</c:v>
                </c:pt>
                <c:pt idx="70">
                  <c:v>6.1886945352496197</c:v>
                </c:pt>
                <c:pt idx="71">
                  <c:v>6.1816501144619309</c:v>
                </c:pt>
                <c:pt idx="72">
                  <c:v>6.1747368741654842</c:v>
                </c:pt>
                <c:pt idx="73">
                  <c:v>6.16795495322242</c:v>
                </c:pt>
                <c:pt idx="74">
                  <c:v>6.1613044884125552</c:v>
                </c:pt>
                <c:pt idx="75">
                  <c:v>6.1547856170467163</c:v>
                </c:pt>
                <c:pt idx="76">
                  <c:v>6.1483985003569321</c:v>
                </c:pt>
                <c:pt idx="77">
                  <c:v>6.1421433077555134</c:v>
                </c:pt>
                <c:pt idx="78">
                  <c:v>6.1360202045863019</c:v>
                </c:pt>
                <c:pt idx="79">
                  <c:v>6.1300293521113316</c:v>
                </c:pt>
                <c:pt idx="80">
                  <c:v>6.1241709075108197</c:v>
                </c:pt>
                <c:pt idx="81">
                  <c:v>6.1184450238831696</c:v>
                </c:pt>
                <c:pt idx="82">
                  <c:v>6.1128518502449731</c:v>
                </c:pt>
                <c:pt idx="83">
                  <c:v>6.1073915315541658</c:v>
                </c:pt>
                <c:pt idx="84">
                  <c:v>6.1020642221023502</c:v>
                </c:pt>
                <c:pt idx="85">
                  <c:v>6.0968701069365832</c:v>
                </c:pt>
                <c:pt idx="86">
                  <c:v>6.0918093703241363</c:v>
                </c:pt>
                <c:pt idx="87">
                  <c:v>6.0868821896327034</c:v>
                </c:pt>
                <c:pt idx="88">
                  <c:v>6.0820887353303972</c:v>
                </c:pt>
                <c:pt idx="89">
                  <c:v>6.0774291709857549</c:v>
                </c:pt>
                <c:pt idx="90">
                  <c:v>6.0729036532677325</c:v>
                </c:pt>
                <c:pt idx="91">
                  <c:v>6.0685123409682884</c:v>
                </c:pt>
                <c:pt idx="92">
                  <c:v>6.0642554303384042</c:v>
                </c:pt>
                <c:pt idx="93">
                  <c:v>6.0601331212331013</c:v>
                </c:pt>
                <c:pt idx="94">
                  <c:v>6.0561456022818971</c:v>
                </c:pt>
                <c:pt idx="95">
                  <c:v>6.0522930508836881</c:v>
                </c:pt>
                <c:pt idx="96">
                  <c:v>6.048575633211299</c:v>
                </c:pt>
                <c:pt idx="97">
                  <c:v>6.0449935262964685</c:v>
                </c:pt>
                <c:pt idx="98">
                  <c:v>6.0415469395684882</c:v>
                </c:pt>
                <c:pt idx="99">
                  <c:v>6.0382360714114807</c:v>
                </c:pt>
                <c:pt idx="100">
                  <c:v>6.0350611079010354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438080"/>
        <c:axId val="151428096"/>
      </c:scatterChart>
      <c:valAx>
        <c:axId val="151425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1426560"/>
        <c:crosses val="autoZero"/>
        <c:crossBetween val="midCat"/>
      </c:valAx>
      <c:valAx>
        <c:axId val="151426560"/>
        <c:scaling>
          <c:orientation val="minMax"/>
          <c:max val="3"/>
        </c:scaling>
        <c:delete val="0"/>
        <c:axPos val="l"/>
        <c:numFmt formatCode="General" sourceLinked="1"/>
        <c:majorTickMark val="out"/>
        <c:minorTickMark val="none"/>
        <c:tickLblPos val="nextTo"/>
        <c:crossAx val="151425024"/>
        <c:crosses val="autoZero"/>
        <c:crossBetween val="midCat"/>
      </c:valAx>
      <c:valAx>
        <c:axId val="151428096"/>
        <c:scaling>
          <c:orientation val="minMax"/>
          <c:max val="7.5"/>
          <c:min val="4.5"/>
        </c:scaling>
        <c:delete val="0"/>
        <c:axPos val="r"/>
        <c:numFmt formatCode="General" sourceLinked="1"/>
        <c:majorTickMark val="out"/>
        <c:minorTickMark val="none"/>
        <c:tickLblPos val="nextTo"/>
        <c:crossAx val="151438080"/>
        <c:crosses val="max"/>
        <c:crossBetween val="midCat"/>
      </c:valAx>
      <c:valAx>
        <c:axId val="15143808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51428096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1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9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56236" cy="628022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0.01602</cdr:x>
      <cdr:y>0.50946</cdr:y>
    </cdr:from>
    <cdr:to>
      <cdr:x>0.05835</cdr:x>
      <cdr:y>0.58675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38907" y="3204765"/>
          <a:ext cx="367109" cy="4861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2000"/>
            <a:t>.</a:t>
          </a:r>
        </a:p>
      </cdr:txBody>
    </cdr:sp>
  </cdr:relSizeAnchor>
  <cdr:relSizeAnchor xmlns:cdr="http://schemas.openxmlformats.org/drawingml/2006/chartDrawing">
    <cdr:from>
      <cdr:x>0.22769</cdr:x>
      <cdr:y>0.65931</cdr:y>
    </cdr:from>
    <cdr:to>
      <cdr:x>0.24943</cdr:x>
      <cdr:y>0.72082</cdr:y>
    </cdr:to>
    <cdr:cxnSp macro="">
      <cdr:nvCxnSpPr>
        <cdr:cNvPr id="4" name="Straight Connector 3"/>
        <cdr:cNvCxnSpPr/>
      </cdr:nvCxnSpPr>
      <cdr:spPr>
        <a:xfrm xmlns:a="http://schemas.openxmlformats.org/drawingml/2006/main" flipV="1">
          <a:off x="1974453" y="4147344"/>
          <a:ext cx="188516" cy="386953"/>
        </a:xfrm>
        <a:prstGeom xmlns:a="http://schemas.openxmlformats.org/drawingml/2006/main" prst="line">
          <a:avLst/>
        </a:prstGeom>
        <a:ln xmlns:a="http://schemas.openxmlformats.org/drawingml/2006/main" w="9525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0.2357</cdr:x>
      <cdr:y>0.61356</cdr:y>
    </cdr:from>
    <cdr:to>
      <cdr:x>0.31922</cdr:x>
      <cdr:y>0.70505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2043906" y="3859610"/>
          <a:ext cx="724297" cy="5754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600" i="1"/>
            <a:t>W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190500</xdr:colOff>
      <xdr:row>0</xdr:row>
      <xdr:rowOff>66675</xdr:rowOff>
    </xdr:from>
    <xdr:to>
      <xdr:col>13</xdr:col>
      <xdr:colOff>219075</xdr:colOff>
      <xdr:row>14</xdr:row>
      <xdr:rowOff>142875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257175</xdr:colOff>
      <xdr:row>33</xdr:row>
      <xdr:rowOff>9525</xdr:rowOff>
    </xdr:from>
    <xdr:to>
      <xdr:col>13</xdr:col>
      <xdr:colOff>285750</xdr:colOff>
      <xdr:row>47</xdr:row>
      <xdr:rowOff>85725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56236" cy="628022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0.29977</cdr:x>
      <cdr:y>0.26341</cdr:y>
    </cdr:from>
    <cdr:to>
      <cdr:x>0.40522</cdr:x>
      <cdr:y>0.26341</cdr:y>
    </cdr:to>
    <cdr:cxnSp macro="">
      <cdr:nvCxnSpPr>
        <cdr:cNvPr id="3" name="Straight Arrow Connector 2"/>
        <cdr:cNvCxnSpPr/>
      </cdr:nvCxnSpPr>
      <cdr:spPr>
        <a:xfrm xmlns:a="http://schemas.openxmlformats.org/drawingml/2006/main">
          <a:off x="2599531" y="1656953"/>
          <a:ext cx="914400" cy="0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chemeClr val="tx1"/>
          </a:solidFill>
          <a:tailEnd type="stealt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0.53089</cdr:x>
      <cdr:y>0.62322</cdr:y>
    </cdr:from>
    <cdr:to>
      <cdr:x>0.63634</cdr:x>
      <cdr:y>0.62322</cdr:y>
    </cdr:to>
    <cdr:cxnSp macro="">
      <cdr:nvCxnSpPr>
        <cdr:cNvPr id="4" name="Straight Arrow Connector 3"/>
        <cdr:cNvCxnSpPr/>
      </cdr:nvCxnSpPr>
      <cdr:spPr>
        <a:xfrm xmlns:a="http://schemas.openxmlformats.org/drawingml/2006/main" flipH="1">
          <a:off x="4603750" y="3920331"/>
          <a:ext cx="914400" cy="0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chemeClr val="tx1"/>
          </a:solidFill>
          <a:tailEnd type="stealt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0.53446</cdr:x>
      <cdr:y>0.79691</cdr:y>
    </cdr:from>
    <cdr:to>
      <cdr:x>0.63991</cdr:x>
      <cdr:y>0.79691</cdr:y>
    </cdr:to>
    <cdr:cxnSp macro="">
      <cdr:nvCxnSpPr>
        <cdr:cNvPr id="6" name="Straight Arrow Connector 5"/>
        <cdr:cNvCxnSpPr/>
      </cdr:nvCxnSpPr>
      <cdr:spPr>
        <a:xfrm xmlns:a="http://schemas.openxmlformats.org/drawingml/2006/main" flipH="1">
          <a:off x="4634706" y="5012928"/>
          <a:ext cx="914400" cy="0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chemeClr val="tx1"/>
          </a:solidFill>
          <a:tailEnd type="stealt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0.32838</cdr:x>
      <cdr:y>0.2082</cdr:y>
    </cdr:from>
    <cdr:to>
      <cdr:x>0.43249</cdr:x>
      <cdr:y>0.30442</cdr:y>
    </cdr:to>
    <cdr:sp macro="" textlink="">
      <cdr:nvSpPr>
        <cdr:cNvPr id="7" name="TextBox 6"/>
        <cdr:cNvSpPr txBox="1"/>
      </cdr:nvSpPr>
      <cdr:spPr>
        <a:xfrm xmlns:a="http://schemas.openxmlformats.org/drawingml/2006/main">
          <a:off x="2847579" y="1309688"/>
          <a:ext cx="902890" cy="6052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600"/>
            <a:t>E</a:t>
          </a:r>
        </a:p>
      </cdr:txBody>
    </cdr:sp>
  </cdr:relSizeAnchor>
  <cdr:relSizeAnchor xmlns:cdr="http://schemas.openxmlformats.org/drawingml/2006/chartDrawing">
    <cdr:from>
      <cdr:x>0.55162</cdr:x>
      <cdr:y>0.56801</cdr:y>
    </cdr:from>
    <cdr:to>
      <cdr:x>0.65574</cdr:x>
      <cdr:y>0.66423</cdr:y>
    </cdr:to>
    <cdr:sp macro="" textlink="">
      <cdr:nvSpPr>
        <cdr:cNvPr id="8" name="TextBox 1"/>
        <cdr:cNvSpPr txBox="1"/>
      </cdr:nvSpPr>
      <cdr:spPr>
        <a:xfrm xmlns:a="http://schemas.openxmlformats.org/drawingml/2006/main">
          <a:off x="4783534" y="3573065"/>
          <a:ext cx="902890" cy="6052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600"/>
            <a:t>A</a:t>
          </a:r>
        </a:p>
      </cdr:txBody>
    </cdr:sp>
  </cdr:relSizeAnchor>
  <cdr:relSizeAnchor xmlns:cdr="http://schemas.openxmlformats.org/drawingml/2006/chartDrawing">
    <cdr:from>
      <cdr:x>0.56192</cdr:x>
      <cdr:y>0.72732</cdr:y>
    </cdr:from>
    <cdr:to>
      <cdr:x>0.66604</cdr:x>
      <cdr:y>0.82353</cdr:y>
    </cdr:to>
    <cdr:sp macro="" textlink="">
      <cdr:nvSpPr>
        <cdr:cNvPr id="9" name="TextBox 1"/>
        <cdr:cNvSpPr txBox="1"/>
      </cdr:nvSpPr>
      <cdr:spPr>
        <a:xfrm xmlns:a="http://schemas.openxmlformats.org/drawingml/2006/main">
          <a:off x="4872831" y="4575174"/>
          <a:ext cx="902890" cy="6052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600"/>
            <a:t>H</a:t>
          </a:r>
          <a:r>
            <a:rPr lang="en-US" sz="1600" baseline="-25000"/>
            <a:t>2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266700</xdr:colOff>
      <xdr:row>5</xdr:row>
      <xdr:rowOff>47625</xdr:rowOff>
    </xdr:from>
    <xdr:to>
      <xdr:col>11</xdr:col>
      <xdr:colOff>76200</xdr:colOff>
      <xdr:row>19</xdr:row>
      <xdr:rowOff>123825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tabSelected="1" workbookViewId="0">
      <selection activeCell="F16" sqref="F16"/>
    </sheetView>
  </sheetViews>
  <sheetFormatPr defaultRowHeight="15" x14ac:dyDescent="0.25"/>
  <cols>
    <col min="5" max="5" width="12" bestFit="1" customWidth="1"/>
  </cols>
  <sheetData>
    <row r="1" spans="1:7" x14ac:dyDescent="0.25">
      <c r="A1" t="s">
        <v>0</v>
      </c>
    </row>
    <row r="2" spans="1:7" x14ac:dyDescent="0.25">
      <c r="A2" t="s">
        <v>1</v>
      </c>
    </row>
    <row r="3" spans="1:7" x14ac:dyDescent="0.25">
      <c r="A3" t="s">
        <v>2</v>
      </c>
    </row>
    <row r="5" spans="1:7" x14ac:dyDescent="0.25">
      <c r="A5" t="s">
        <v>3</v>
      </c>
      <c r="B5" s="1">
        <v>1.1E-4</v>
      </c>
      <c r="C5" t="s">
        <v>4</v>
      </c>
    </row>
    <row r="6" spans="1:7" x14ac:dyDescent="0.25">
      <c r="A6" t="s">
        <v>5</v>
      </c>
      <c r="B6">
        <v>0.8</v>
      </c>
      <c r="C6" t="s">
        <v>6</v>
      </c>
    </row>
    <row r="7" spans="1:7" x14ac:dyDescent="0.25">
      <c r="A7" t="s">
        <v>7</v>
      </c>
      <c r="B7">
        <v>4.4999999999999998E-2</v>
      </c>
      <c r="C7" t="s">
        <v>6</v>
      </c>
    </row>
    <row r="8" spans="1:7" x14ac:dyDescent="0.25">
      <c r="A8" t="s">
        <v>8</v>
      </c>
      <c r="B8">
        <v>0.35</v>
      </c>
      <c r="C8" t="s">
        <v>6</v>
      </c>
    </row>
    <row r="10" spans="1:7" x14ac:dyDescent="0.25">
      <c r="A10" t="s">
        <v>9</v>
      </c>
      <c r="B10">
        <v>1.75</v>
      </c>
      <c r="C10" t="s">
        <v>12</v>
      </c>
      <c r="E10" t="s">
        <v>23</v>
      </c>
      <c r="F10">
        <v>0.01</v>
      </c>
      <c r="G10" t="s">
        <v>24</v>
      </c>
    </row>
    <row r="11" spans="1:7" x14ac:dyDescent="0.25">
      <c r="A11" t="s">
        <v>10</v>
      </c>
      <c r="B11">
        <v>550</v>
      </c>
      <c r="C11" t="s">
        <v>13</v>
      </c>
      <c r="E11" t="s">
        <v>25</v>
      </c>
      <c r="F11">
        <f>F10*B14</f>
        <v>0.01</v>
      </c>
      <c r="G11" t="s">
        <v>26</v>
      </c>
    </row>
    <row r="12" spans="1:7" x14ac:dyDescent="0.25">
      <c r="A12" t="s">
        <v>11</v>
      </c>
      <c r="B12">
        <f>B10*B11</f>
        <v>962.5</v>
      </c>
      <c r="C12" t="s">
        <v>14</v>
      </c>
    </row>
    <row r="13" spans="1:7" x14ac:dyDescent="0.25">
      <c r="A13" t="s">
        <v>15</v>
      </c>
      <c r="B13">
        <v>7</v>
      </c>
      <c r="C13" t="s">
        <v>16</v>
      </c>
      <c r="E13" t="s">
        <v>29</v>
      </c>
      <c r="F13">
        <v>8.1688135879992171E-2</v>
      </c>
    </row>
    <row r="14" spans="1:7" x14ac:dyDescent="0.25">
      <c r="A14" t="s">
        <v>17</v>
      </c>
      <c r="B14">
        <v>1</v>
      </c>
      <c r="C14" t="s">
        <v>16</v>
      </c>
    </row>
    <row r="15" spans="1:7" x14ac:dyDescent="0.25">
      <c r="A15" t="s">
        <v>35</v>
      </c>
      <c r="B15">
        <v>0</v>
      </c>
      <c r="C15" t="s">
        <v>16</v>
      </c>
    </row>
    <row r="17" spans="1:10" x14ac:dyDescent="0.25">
      <c r="A17" t="s">
        <v>19</v>
      </c>
      <c r="B17" t="s">
        <v>20</v>
      </c>
      <c r="C17" t="s">
        <v>21</v>
      </c>
      <c r="D17" t="s">
        <v>18</v>
      </c>
      <c r="E17" t="s">
        <v>22</v>
      </c>
      <c r="F17" t="s">
        <v>27</v>
      </c>
      <c r="G17" t="s">
        <v>28</v>
      </c>
    </row>
    <row r="18" spans="1:10" x14ac:dyDescent="0.25">
      <c r="A18">
        <v>0</v>
      </c>
      <c r="B18">
        <f>$B$14*(1-A18)</f>
        <v>1</v>
      </c>
      <c r="C18">
        <f>$B$13-$B$14*A18</f>
        <v>7</v>
      </c>
      <c r="D18">
        <f>$B$15+$B$14*A18</f>
        <v>0</v>
      </c>
      <c r="E18">
        <f>$B$5*C18*SQRT(B18)/(1+$B$6*C18+SQRT($B$7*B18)+$B$8*D18)^2</f>
        <v>1.6592988463173014E-5</v>
      </c>
      <c r="F18">
        <f>$F$11/E18</f>
        <v>602.66419290258091</v>
      </c>
      <c r="I18" t="s">
        <v>19</v>
      </c>
      <c r="J18" t="s">
        <v>27</v>
      </c>
    </row>
    <row r="19" spans="1:10" x14ac:dyDescent="0.25">
      <c r="A19">
        <v>0.1</v>
      </c>
      <c r="B19">
        <f t="shared" ref="B19:B28" si="0">$B$14*(1-A19)</f>
        <v>0.9</v>
      </c>
      <c r="C19">
        <f t="shared" ref="C19:C27" si="1">$B$13-$B$14*A19</f>
        <v>6.9</v>
      </c>
      <c r="D19">
        <f t="shared" ref="D19:D27" si="2">$B$15+$B$14*A19</f>
        <v>0.1</v>
      </c>
      <c r="E19">
        <f t="shared" ref="E19:E27" si="3">$B$5*C19*SQRT(B19)/(1+$B$6*C19+SQRT($B$7*B19)+$B$8*D19)^2</f>
        <v>1.5774373042886453E-5</v>
      </c>
      <c r="F19">
        <f t="shared" ref="F19:F28" si="4">$F$11/E19</f>
        <v>633.93961666892108</v>
      </c>
      <c r="I19">
        <f>A28</f>
        <v>0.9633762717599843</v>
      </c>
      <c r="J19">
        <v>0</v>
      </c>
    </row>
    <row r="20" spans="1:10" x14ac:dyDescent="0.25">
      <c r="A20">
        <v>0.2</v>
      </c>
      <c r="B20">
        <f t="shared" si="0"/>
        <v>0.8</v>
      </c>
      <c r="C20">
        <f t="shared" si="1"/>
        <v>6.8</v>
      </c>
      <c r="D20">
        <f t="shared" si="2"/>
        <v>0.2</v>
      </c>
      <c r="E20">
        <f t="shared" si="3"/>
        <v>1.4904970682042806E-5</v>
      </c>
      <c r="F20">
        <f t="shared" si="4"/>
        <v>670.91711975306259</v>
      </c>
      <c r="G20">
        <f>(A19-A18)/3*(F18+4*F19+F20)</f>
        <v>126.97799264437759</v>
      </c>
      <c r="I20">
        <f>I19</f>
        <v>0.9633762717599843</v>
      </c>
      <c r="J20">
        <f>F28</f>
        <v>3031.8395142572972</v>
      </c>
    </row>
    <row r="21" spans="1:10" x14ac:dyDescent="0.25">
      <c r="A21">
        <v>0.3</v>
      </c>
      <c r="B21">
        <f t="shared" si="0"/>
        <v>0.7</v>
      </c>
      <c r="C21">
        <f t="shared" si="1"/>
        <v>6.7</v>
      </c>
      <c r="D21">
        <f t="shared" si="2"/>
        <v>0.3</v>
      </c>
      <c r="E21">
        <f t="shared" si="3"/>
        <v>1.3975124448641978E-5</v>
      </c>
      <c r="F21">
        <f t="shared" si="4"/>
        <v>715.55713416002834</v>
      </c>
    </row>
    <row r="22" spans="1:10" x14ac:dyDescent="0.25">
      <c r="A22">
        <v>0.4</v>
      </c>
      <c r="B22">
        <f t="shared" si="0"/>
        <v>0.6</v>
      </c>
      <c r="C22">
        <f t="shared" si="1"/>
        <v>6.6</v>
      </c>
      <c r="D22">
        <f t="shared" si="2"/>
        <v>0.4</v>
      </c>
      <c r="E22">
        <f t="shared" si="3"/>
        <v>1.2971518315995045E-5</v>
      </c>
      <c r="F22">
        <f t="shared" si="4"/>
        <v>770.91977642039819</v>
      </c>
      <c r="G22">
        <f t="shared" ref="G22" si="5">(A21-A20)/3*(F20+4*F21+F22)</f>
        <v>143.46884776045243</v>
      </c>
    </row>
    <row r="23" spans="1:10" x14ac:dyDescent="0.25">
      <c r="A23">
        <v>0.5</v>
      </c>
      <c r="B23">
        <f t="shared" si="0"/>
        <v>0.5</v>
      </c>
      <c r="C23">
        <f t="shared" si="1"/>
        <v>6.5</v>
      </c>
      <c r="D23">
        <f t="shared" si="2"/>
        <v>0.5</v>
      </c>
      <c r="E23">
        <f t="shared" si="3"/>
        <v>1.1874901391309735E-5</v>
      </c>
      <c r="F23">
        <f t="shared" si="4"/>
        <v>842.11225596518887</v>
      </c>
    </row>
    <row r="24" spans="1:10" x14ac:dyDescent="0.25">
      <c r="A24">
        <v>0.6</v>
      </c>
      <c r="B24">
        <f t="shared" si="0"/>
        <v>0.4</v>
      </c>
      <c r="C24">
        <f t="shared" si="1"/>
        <v>6.4</v>
      </c>
      <c r="D24">
        <f t="shared" si="2"/>
        <v>0.6</v>
      </c>
      <c r="E24">
        <f t="shared" si="3"/>
        <v>1.065560006353625E-5</v>
      </c>
      <c r="F24">
        <f t="shared" si="4"/>
        <v>938.47366083307395</v>
      </c>
      <c r="G24">
        <f t="shared" ref="G24" si="6">(A23-A22)/3*(F22+4*F23+F24)</f>
        <v>169.26141537047423</v>
      </c>
    </row>
    <row r="25" spans="1:10" x14ac:dyDescent="0.25">
      <c r="A25">
        <v>0.7</v>
      </c>
      <c r="B25">
        <f t="shared" si="0"/>
        <v>0.30000000000000004</v>
      </c>
      <c r="C25">
        <f t="shared" si="1"/>
        <v>6.3</v>
      </c>
      <c r="D25">
        <f t="shared" si="2"/>
        <v>0.7</v>
      </c>
      <c r="E25">
        <f t="shared" si="3"/>
        <v>9.2634442798121948E-6</v>
      </c>
      <c r="F25">
        <f t="shared" si="4"/>
        <v>1079.5120797339905</v>
      </c>
    </row>
    <row r="26" spans="1:10" x14ac:dyDescent="0.25">
      <c r="A26">
        <v>0.8</v>
      </c>
      <c r="B26">
        <f t="shared" si="0"/>
        <v>0.19999999999999996</v>
      </c>
      <c r="C26">
        <f t="shared" si="1"/>
        <v>6.2</v>
      </c>
      <c r="D26">
        <f t="shared" si="2"/>
        <v>0.8</v>
      </c>
      <c r="E26">
        <f t="shared" si="3"/>
        <v>7.6001854144627726E-6</v>
      </c>
      <c r="F26">
        <f t="shared" si="4"/>
        <v>1315.7573736254515</v>
      </c>
      <c r="G26">
        <f t="shared" ref="G26:G28" si="7">(A25-A24)/3*(F24+4*F25+F26)</f>
        <v>219.07597844648288</v>
      </c>
    </row>
    <row r="27" spans="1:10" x14ac:dyDescent="0.25">
      <c r="A27">
        <f>A26+$F$13</f>
        <v>0.88168813587999217</v>
      </c>
      <c r="B27">
        <f t="shared" si="0"/>
        <v>0.11831186412000783</v>
      </c>
      <c r="C27">
        <f t="shared" si="1"/>
        <v>6.1183118641200078</v>
      </c>
      <c r="D27">
        <f t="shared" si="2"/>
        <v>0.88168813587999217</v>
      </c>
      <c r="E27">
        <f t="shared" si="3"/>
        <v>5.8768420796336993E-6</v>
      </c>
      <c r="F27">
        <f t="shared" si="4"/>
        <v>1701.5941324432008</v>
      </c>
    </row>
    <row r="28" spans="1:10" x14ac:dyDescent="0.25">
      <c r="A28">
        <f>A27+$F$13</f>
        <v>0.9633762717599843</v>
      </c>
      <c r="B28">
        <f t="shared" si="0"/>
        <v>3.6623728240015696E-2</v>
      </c>
      <c r="C28">
        <f t="shared" ref="C28" si="8">$B$13-$B$14*A28</f>
        <v>6.0366237282400155</v>
      </c>
      <c r="D28">
        <f t="shared" ref="D28" si="9">$B$15+$B$14*A28</f>
        <v>0.9633762717599843</v>
      </c>
      <c r="E28">
        <f t="shared" ref="E28" si="10">$B$5*C28*SQRT(B28)/(1+$B$6*C28+SQRT($B$7*B28)+$B$8*D28)^2</f>
        <v>3.2983276169384173E-6</v>
      </c>
      <c r="F28">
        <f t="shared" si="4"/>
        <v>3031.8395142572972</v>
      </c>
      <c r="G28">
        <f t="shared" si="7"/>
        <v>303.71576538108894</v>
      </c>
    </row>
    <row r="30" spans="1:10" x14ac:dyDescent="0.25">
      <c r="F30" t="s">
        <v>30</v>
      </c>
      <c r="G30">
        <f>SUM(G18:G28)</f>
        <v>962.49999960287596</v>
      </c>
      <c r="H30" t="s">
        <v>14</v>
      </c>
    </row>
    <row r="31" spans="1:10" x14ac:dyDescent="0.25">
      <c r="F31" t="s">
        <v>31</v>
      </c>
      <c r="G31">
        <f>G30-B12</f>
        <v>-3.9712404031888582E-7</v>
      </c>
    </row>
    <row r="35" spans="1:6" x14ac:dyDescent="0.25">
      <c r="A35" t="s">
        <v>19</v>
      </c>
      <c r="B35" t="s">
        <v>20</v>
      </c>
      <c r="C35" t="s">
        <v>21</v>
      </c>
      <c r="D35" t="s">
        <v>18</v>
      </c>
      <c r="E35" t="s">
        <v>22</v>
      </c>
      <c r="F35" t="s">
        <v>27</v>
      </c>
    </row>
    <row r="36" spans="1:6" x14ac:dyDescent="0.25">
      <c r="A36">
        <v>0</v>
      </c>
      <c r="B36">
        <f>$B$14*(1-A36)</f>
        <v>1</v>
      </c>
      <c r="C36">
        <f>$B$13-$B$14*A36</f>
        <v>7</v>
      </c>
      <c r="D36">
        <f>$B$15+$B$14*A36</f>
        <v>0</v>
      </c>
      <c r="E36">
        <f>$B$5*C36*SQRT(B36)/(1+$B$6*C36+SQRT($B$7*B36)+$B$8*D36)^2</f>
        <v>1.6592988463173014E-5</v>
      </c>
      <c r="F36">
        <f>$F$11/E36</f>
        <v>602.66419290258091</v>
      </c>
    </row>
    <row r="37" spans="1:6" x14ac:dyDescent="0.25">
      <c r="A37">
        <v>0.1</v>
      </c>
      <c r="B37">
        <f t="shared" ref="B37:B46" si="11">$B$14*(1-A37)</f>
        <v>0.9</v>
      </c>
      <c r="C37">
        <f t="shared" ref="C37:C46" si="12">$B$13-$B$14*A37</f>
        <v>6.9</v>
      </c>
      <c r="D37">
        <f t="shared" ref="D37:D46" si="13">$B$15+$B$14*A37</f>
        <v>0.1</v>
      </c>
      <c r="E37">
        <f t="shared" ref="E37:E46" si="14">$B$5*C37*SQRT(B37)/(1+$B$6*C37+SQRT($B$7*B37)+$B$8*D37)^2</f>
        <v>1.5774373042886453E-5</v>
      </c>
      <c r="F37">
        <f t="shared" ref="F37:F46" si="15">$F$11/E37</f>
        <v>633.93961666892108</v>
      </c>
    </row>
    <row r="38" spans="1:6" x14ac:dyDescent="0.25">
      <c r="A38">
        <v>0.2</v>
      </c>
      <c r="B38">
        <f t="shared" si="11"/>
        <v>0.8</v>
      </c>
      <c r="C38">
        <f t="shared" si="12"/>
        <v>6.8</v>
      </c>
      <c r="D38">
        <f t="shared" si="13"/>
        <v>0.2</v>
      </c>
      <c r="E38">
        <f t="shared" si="14"/>
        <v>1.4904970682042806E-5</v>
      </c>
      <c r="F38">
        <f t="shared" si="15"/>
        <v>670.91711975306259</v>
      </c>
    </row>
    <row r="39" spans="1:6" x14ac:dyDescent="0.25">
      <c r="A39">
        <v>0.3</v>
      </c>
      <c r="B39">
        <f t="shared" si="11"/>
        <v>0.7</v>
      </c>
      <c r="C39">
        <f t="shared" si="12"/>
        <v>6.7</v>
      </c>
      <c r="D39">
        <f t="shared" si="13"/>
        <v>0.3</v>
      </c>
      <c r="E39">
        <f t="shared" si="14"/>
        <v>1.3975124448641978E-5</v>
      </c>
      <c r="F39">
        <f t="shared" si="15"/>
        <v>715.55713416002834</v>
      </c>
    </row>
    <row r="40" spans="1:6" x14ac:dyDescent="0.25">
      <c r="A40">
        <v>0.4</v>
      </c>
      <c r="B40">
        <f t="shared" si="11"/>
        <v>0.6</v>
      </c>
      <c r="C40">
        <f t="shared" si="12"/>
        <v>6.6</v>
      </c>
      <c r="D40">
        <f t="shared" si="13"/>
        <v>0.4</v>
      </c>
      <c r="E40">
        <f t="shared" si="14"/>
        <v>1.2971518315995045E-5</v>
      </c>
      <c r="F40">
        <f t="shared" si="15"/>
        <v>770.91977642039819</v>
      </c>
    </row>
    <row r="41" spans="1:6" x14ac:dyDescent="0.25">
      <c r="A41">
        <v>0.5</v>
      </c>
      <c r="B41">
        <f t="shared" si="11"/>
        <v>0.5</v>
      </c>
      <c r="C41">
        <f t="shared" si="12"/>
        <v>6.5</v>
      </c>
      <c r="D41">
        <f t="shared" si="13"/>
        <v>0.5</v>
      </c>
      <c r="E41">
        <f t="shared" si="14"/>
        <v>1.1874901391309735E-5</v>
      </c>
      <c r="F41">
        <f t="shared" si="15"/>
        <v>842.11225596518887</v>
      </c>
    </row>
    <row r="42" spans="1:6" x14ac:dyDescent="0.25">
      <c r="A42">
        <v>0.6</v>
      </c>
      <c r="B42">
        <f t="shared" si="11"/>
        <v>0.4</v>
      </c>
      <c r="C42">
        <f t="shared" si="12"/>
        <v>6.4</v>
      </c>
      <c r="D42">
        <f t="shared" si="13"/>
        <v>0.6</v>
      </c>
      <c r="E42">
        <f t="shared" si="14"/>
        <v>1.065560006353625E-5</v>
      </c>
      <c r="F42">
        <f t="shared" si="15"/>
        <v>938.47366083307395</v>
      </c>
    </row>
    <row r="43" spans="1:6" x14ac:dyDescent="0.25">
      <c r="A43">
        <v>0.65</v>
      </c>
      <c r="B43">
        <f t="shared" si="11"/>
        <v>0.35</v>
      </c>
      <c r="C43">
        <f t="shared" si="12"/>
        <v>6.35</v>
      </c>
      <c r="D43">
        <f t="shared" si="13"/>
        <v>0.65</v>
      </c>
      <c r="E43">
        <f t="shared" si="14"/>
        <v>9.9855838837725269E-6</v>
      </c>
      <c r="F43">
        <f t="shared" si="15"/>
        <v>1001.4436928671643</v>
      </c>
    </row>
    <row r="44" spans="1:6" x14ac:dyDescent="0.25">
      <c r="A44">
        <v>0.7</v>
      </c>
      <c r="B44">
        <f t="shared" si="11"/>
        <v>0.30000000000000004</v>
      </c>
      <c r="C44">
        <f t="shared" si="12"/>
        <v>6.3</v>
      </c>
      <c r="D44">
        <f t="shared" si="13"/>
        <v>0.7</v>
      </c>
      <c r="E44">
        <f t="shared" si="14"/>
        <v>9.2634442798121948E-6</v>
      </c>
      <c r="F44">
        <f t="shared" si="15"/>
        <v>1079.5120797339905</v>
      </c>
    </row>
    <row r="45" spans="1:6" x14ac:dyDescent="0.25">
      <c r="A45">
        <v>0.72499999999999998</v>
      </c>
      <c r="B45">
        <f t="shared" si="11"/>
        <v>0.27500000000000002</v>
      </c>
      <c r="C45">
        <f t="shared" si="12"/>
        <v>6.2750000000000004</v>
      </c>
      <c r="D45">
        <f t="shared" si="13"/>
        <v>0.72499999999999998</v>
      </c>
      <c r="E45">
        <f t="shared" si="14"/>
        <v>8.8787517722182096E-6</v>
      </c>
      <c r="F45">
        <f t="shared" si="15"/>
        <v>1126.2844436410755</v>
      </c>
    </row>
    <row r="46" spans="1:6" x14ac:dyDescent="0.25">
      <c r="A46">
        <v>0.75</v>
      </c>
      <c r="B46">
        <f t="shared" si="11"/>
        <v>0.25</v>
      </c>
      <c r="C46">
        <f t="shared" si="12"/>
        <v>6.25</v>
      </c>
      <c r="D46">
        <f t="shared" si="13"/>
        <v>0.75</v>
      </c>
      <c r="E46">
        <f t="shared" si="14"/>
        <v>8.4753842424626032E-6</v>
      </c>
      <c r="F46">
        <f t="shared" si="15"/>
        <v>1179.8875088044865</v>
      </c>
    </row>
    <row r="47" spans="1:6" x14ac:dyDescent="0.25">
      <c r="A47">
        <v>0.77500000000000002</v>
      </c>
      <c r="B47">
        <f t="shared" ref="B47:B49" si="16">$B$14*(1-A47)</f>
        <v>0.22499999999999998</v>
      </c>
      <c r="C47">
        <f t="shared" ref="C47:C49" si="17">$B$13-$B$14*A47</f>
        <v>6.2249999999999996</v>
      </c>
      <c r="D47">
        <f t="shared" ref="D47:D49" si="18">$B$15+$B$14*A47</f>
        <v>0.77500000000000002</v>
      </c>
      <c r="E47">
        <f t="shared" ref="E47:E49" si="19">$B$5*C47*SQRT(B47)/(1+$B$6*C47+SQRT($B$7*B47)+$B$8*D47)^2</f>
        <v>8.0504411494004138E-6</v>
      </c>
      <c r="F47">
        <f t="shared" ref="F47:F49" si="20">$F$11/E47</f>
        <v>1242.1679525903728</v>
      </c>
    </row>
    <row r="48" spans="1:6" x14ac:dyDescent="0.25">
      <c r="A48">
        <v>0.8</v>
      </c>
      <c r="B48">
        <f t="shared" si="16"/>
        <v>0.19999999999999996</v>
      </c>
      <c r="C48">
        <f t="shared" si="17"/>
        <v>6.2</v>
      </c>
      <c r="D48">
        <f t="shared" si="18"/>
        <v>0.8</v>
      </c>
      <c r="E48">
        <f t="shared" si="19"/>
        <v>7.6001854144627726E-6</v>
      </c>
      <c r="F48">
        <f t="shared" si="20"/>
        <v>1315.7573736254515</v>
      </c>
    </row>
    <row r="49" spans="1:6" x14ac:dyDescent="0.25">
      <c r="A49">
        <v>0.82499999999999996</v>
      </c>
      <c r="B49">
        <f t="shared" si="16"/>
        <v>0.17500000000000004</v>
      </c>
      <c r="C49">
        <f t="shared" si="17"/>
        <v>6.1749999999999998</v>
      </c>
      <c r="D49">
        <f t="shared" si="18"/>
        <v>0.82499999999999996</v>
      </c>
      <c r="E49">
        <f t="shared" si="19"/>
        <v>7.1196620695866094E-6</v>
      </c>
      <c r="F49">
        <f t="shared" si="20"/>
        <v>1404.5610454908335</v>
      </c>
    </row>
    <row r="50" spans="1:6" x14ac:dyDescent="0.25">
      <c r="A50">
        <v>0.85</v>
      </c>
      <c r="B50">
        <f t="shared" ref="B50:B54" si="21">$B$14*(1-A50)</f>
        <v>0.15000000000000002</v>
      </c>
      <c r="C50">
        <f t="shared" ref="C50:C54" si="22">$B$13-$B$14*A50</f>
        <v>6.15</v>
      </c>
      <c r="D50">
        <f t="shared" ref="D50:D54" si="23">$B$15+$B$14*A50</f>
        <v>0.85</v>
      </c>
      <c r="E50">
        <f t="shared" ref="E50:E54" si="24">$B$5*C50*SQRT(B50)/(1+$B$6*C50+SQRT($B$7*B50)+$B$8*D50)^2</f>
        <v>6.602059467947715E-6</v>
      </c>
      <c r="F50">
        <f t="shared" ref="F50:F54" si="25">$F$11/E50</f>
        <v>1514.6788738497312</v>
      </c>
    </row>
    <row r="51" spans="1:6" x14ac:dyDescent="0.25">
      <c r="A51">
        <v>0.875</v>
      </c>
      <c r="B51">
        <f t="shared" si="21"/>
        <v>0.125</v>
      </c>
      <c r="C51">
        <f t="shared" si="22"/>
        <v>6.125</v>
      </c>
      <c r="D51">
        <f t="shared" si="23"/>
        <v>0.875</v>
      </c>
      <c r="E51">
        <f t="shared" si="24"/>
        <v>6.0375623187077387E-6</v>
      </c>
      <c r="F51">
        <f t="shared" si="25"/>
        <v>1656.2976035898491</v>
      </c>
    </row>
    <row r="52" spans="1:6" x14ac:dyDescent="0.25">
      <c r="A52">
        <v>0.9</v>
      </c>
      <c r="B52">
        <f t="shared" si="21"/>
        <v>9.9999999999999978E-2</v>
      </c>
      <c r="C52">
        <f t="shared" si="22"/>
        <v>6.1</v>
      </c>
      <c r="D52">
        <f t="shared" si="23"/>
        <v>0.9</v>
      </c>
      <c r="E52">
        <f t="shared" si="24"/>
        <v>5.4110931993344096E-6</v>
      </c>
      <c r="F52">
        <f t="shared" si="25"/>
        <v>1848.0553987187004</v>
      </c>
    </row>
    <row r="53" spans="1:6" x14ac:dyDescent="0.25">
      <c r="A53">
        <v>0.92500000000000004</v>
      </c>
      <c r="B53">
        <f t="shared" si="21"/>
        <v>7.4999999999999956E-2</v>
      </c>
      <c r="C53">
        <f t="shared" si="22"/>
        <v>6.0750000000000002</v>
      </c>
      <c r="D53">
        <f t="shared" si="23"/>
        <v>0.92500000000000004</v>
      </c>
      <c r="E53">
        <f t="shared" si="24"/>
        <v>4.6972499893658332E-6</v>
      </c>
      <c r="F53">
        <f t="shared" si="25"/>
        <v>2128.9052153151597</v>
      </c>
    </row>
    <row r="54" spans="1:6" x14ac:dyDescent="0.25">
      <c r="A54">
        <v>0.94999999999999896</v>
      </c>
      <c r="B54">
        <f t="shared" si="21"/>
        <v>5.0000000000001044E-2</v>
      </c>
      <c r="C54">
        <f t="shared" si="22"/>
        <v>6.0500000000000007</v>
      </c>
      <c r="D54">
        <f t="shared" si="23"/>
        <v>0.94999999999999896</v>
      </c>
      <c r="E54">
        <f t="shared" si="24"/>
        <v>3.8464623529224961E-6</v>
      </c>
      <c r="F54">
        <f t="shared" si="25"/>
        <v>2599.7914661512596</v>
      </c>
    </row>
    <row r="55" spans="1:6" x14ac:dyDescent="0.25">
      <c r="A55">
        <f>A28</f>
        <v>0.9633762717599843</v>
      </c>
      <c r="B55">
        <f t="shared" ref="B55" si="26">$B$14*(1-A55)</f>
        <v>3.6623728240015696E-2</v>
      </c>
      <c r="C55">
        <f t="shared" ref="C55" si="27">$B$13-$B$14*A55</f>
        <v>6.0366237282400155</v>
      </c>
      <c r="D55">
        <f t="shared" ref="D55" si="28">$B$15+$B$14*A55</f>
        <v>0.9633762717599843</v>
      </c>
      <c r="E55">
        <f t="shared" ref="E55" si="29">$B$5*C55*SQRT(B55)/(1+$B$6*C55+SQRT($B$7*B55)+$B$8*D55)^2</f>
        <v>3.2983276169384173E-6</v>
      </c>
      <c r="F55">
        <f t="shared" ref="F55" si="30">$F$11/E55</f>
        <v>3031.8395142572972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3"/>
  <sheetViews>
    <sheetView workbookViewId="0">
      <selection activeCell="F22" sqref="F22"/>
    </sheetView>
  </sheetViews>
  <sheetFormatPr defaultRowHeight="15" x14ac:dyDescent="0.25"/>
  <sheetData>
    <row r="1" spans="1:4" x14ac:dyDescent="0.25">
      <c r="A1" t="s">
        <v>0</v>
      </c>
    </row>
    <row r="2" spans="1:4" x14ac:dyDescent="0.25">
      <c r="A2" t="s">
        <v>1</v>
      </c>
    </row>
    <row r="3" spans="1:4" x14ac:dyDescent="0.25">
      <c r="A3" t="s">
        <v>34</v>
      </c>
    </row>
    <row r="5" spans="1:4" x14ac:dyDescent="0.25">
      <c r="A5" t="s">
        <v>15</v>
      </c>
      <c r="B5">
        <v>7</v>
      </c>
      <c r="C5" t="s">
        <v>16</v>
      </c>
    </row>
    <row r="6" spans="1:4" x14ac:dyDescent="0.25">
      <c r="A6" t="s">
        <v>17</v>
      </c>
      <c r="B6">
        <v>1</v>
      </c>
      <c r="C6" t="s">
        <v>16</v>
      </c>
    </row>
    <row r="7" spans="1:4" x14ac:dyDescent="0.25">
      <c r="A7" t="s">
        <v>35</v>
      </c>
      <c r="B7">
        <v>0</v>
      </c>
      <c r="C7" t="s">
        <v>16</v>
      </c>
    </row>
    <row r="12" spans="1:4" x14ac:dyDescent="0.25">
      <c r="A12" t="s">
        <v>32</v>
      </c>
      <c r="B12" t="s">
        <v>33</v>
      </c>
      <c r="C12" t="s">
        <v>21</v>
      </c>
      <c r="D12" t="s">
        <v>18</v>
      </c>
    </row>
    <row r="13" spans="1:4" x14ac:dyDescent="0.25">
      <c r="A13">
        <v>0</v>
      </c>
      <c r="B13">
        <v>1</v>
      </c>
      <c r="C13">
        <f>$B$5-$B$6+B13</f>
        <v>7</v>
      </c>
      <c r="D13">
        <f>$B$7+$B$6-B13</f>
        <v>0</v>
      </c>
    </row>
    <row r="14" spans="1:4" x14ac:dyDescent="0.25">
      <c r="A14">
        <v>9.625</v>
      </c>
      <c r="B14">
        <v>0.98409043445495803</v>
      </c>
      <c r="C14">
        <f t="shared" ref="C14:C77" si="0">$B$5-$B$6+B14</f>
        <v>6.9840904344549584</v>
      </c>
      <c r="D14">
        <f t="shared" ref="D14:D77" si="1">$B$7+$B$6-B14</f>
        <v>1.590956554504197E-2</v>
      </c>
    </row>
    <row r="15" spans="1:4" x14ac:dyDescent="0.25">
      <c r="A15">
        <v>19.25</v>
      </c>
      <c r="B15">
        <v>0.96830332571724398</v>
      </c>
      <c r="C15">
        <f t="shared" si="0"/>
        <v>6.968303325717244</v>
      </c>
      <c r="D15">
        <f t="shared" si="1"/>
        <v>3.1696674282756021E-2</v>
      </c>
    </row>
    <row r="16" spans="1:4" x14ac:dyDescent="0.25">
      <c r="A16">
        <v>28.875</v>
      </c>
      <c r="B16">
        <v>0.95263880092987996</v>
      </c>
      <c r="C16">
        <f t="shared" si="0"/>
        <v>6.9526388009298801</v>
      </c>
      <c r="D16">
        <f t="shared" si="1"/>
        <v>4.7361199070120041E-2</v>
      </c>
    </row>
    <row r="17" spans="1:4" x14ac:dyDescent="0.25">
      <c r="A17">
        <v>38.5</v>
      </c>
      <c r="B17">
        <v>0.93709698649948603</v>
      </c>
      <c r="C17">
        <f t="shared" si="0"/>
        <v>6.937096986499486</v>
      </c>
      <c r="D17">
        <f t="shared" si="1"/>
        <v>6.2903013500513971E-2</v>
      </c>
    </row>
    <row r="18" spans="1:4" x14ac:dyDescent="0.25">
      <c r="A18">
        <v>48.125</v>
      </c>
      <c r="B18">
        <v>0.92167800750525197</v>
      </c>
      <c r="C18">
        <f t="shared" si="0"/>
        <v>6.9216780075052515</v>
      </c>
      <c r="D18">
        <f t="shared" si="1"/>
        <v>7.8321992494748027E-2</v>
      </c>
    </row>
    <row r="19" spans="1:4" x14ac:dyDescent="0.25">
      <c r="A19">
        <v>57.75</v>
      </c>
      <c r="B19">
        <v>0.90638198873605103</v>
      </c>
      <c r="C19">
        <f t="shared" si="0"/>
        <v>6.9063819887360509</v>
      </c>
      <c r="D19">
        <f t="shared" si="1"/>
        <v>9.3618011263948975E-2</v>
      </c>
    </row>
    <row r="20" spans="1:4" x14ac:dyDescent="0.25">
      <c r="A20">
        <v>67.375</v>
      </c>
      <c r="B20">
        <v>0.89120905529496497</v>
      </c>
      <c r="C20">
        <f t="shared" si="0"/>
        <v>6.891209055294965</v>
      </c>
      <c r="D20">
        <f t="shared" si="1"/>
        <v>0.10879094470503503</v>
      </c>
    </row>
    <row r="21" spans="1:4" x14ac:dyDescent="0.25">
      <c r="A21">
        <v>77</v>
      </c>
      <c r="B21">
        <v>0.87615933152425796</v>
      </c>
      <c r="C21">
        <f t="shared" si="0"/>
        <v>6.8761593315242582</v>
      </c>
      <c r="D21">
        <f t="shared" si="1"/>
        <v>0.12384066847574204</v>
      </c>
    </row>
    <row r="22" spans="1:4" x14ac:dyDescent="0.25">
      <c r="A22">
        <v>86.625</v>
      </c>
      <c r="B22">
        <v>0.86123294100263703</v>
      </c>
      <c r="C22">
        <f t="shared" si="0"/>
        <v>6.8612329410026369</v>
      </c>
      <c r="D22">
        <f t="shared" si="1"/>
        <v>0.13876705899736297</v>
      </c>
    </row>
    <row r="23" spans="1:4" x14ac:dyDescent="0.25">
      <c r="A23">
        <v>96.25</v>
      </c>
      <c r="B23">
        <v>0.84643000654525002</v>
      </c>
      <c r="C23">
        <f t="shared" si="0"/>
        <v>6.8464300065452504</v>
      </c>
      <c r="D23">
        <f t="shared" si="1"/>
        <v>0.15356999345474998</v>
      </c>
    </row>
    <row r="24" spans="1:4" x14ac:dyDescent="0.25">
      <c r="A24">
        <v>105.875</v>
      </c>
      <c r="B24">
        <v>0.83175065020368799</v>
      </c>
      <c r="C24">
        <f t="shared" si="0"/>
        <v>6.8317506502036878</v>
      </c>
      <c r="D24">
        <f t="shared" si="1"/>
        <v>0.16824934979631201</v>
      </c>
    </row>
    <row r="25" spans="1:4" x14ac:dyDescent="0.25">
      <c r="A25">
        <v>115.5</v>
      </c>
      <c r="B25">
        <v>0.81719499326598299</v>
      </c>
      <c r="C25">
        <f t="shared" si="0"/>
        <v>6.817194993265983</v>
      </c>
      <c r="D25">
        <f t="shared" si="1"/>
        <v>0.18280500673401701</v>
      </c>
    </row>
    <row r="26" spans="1:4" x14ac:dyDescent="0.25">
      <c r="A26">
        <v>125.125</v>
      </c>
      <c r="B26">
        <v>0.80276315625661099</v>
      </c>
      <c r="C26">
        <f t="shared" si="0"/>
        <v>6.8027631562566109</v>
      </c>
      <c r="D26">
        <f t="shared" si="1"/>
        <v>0.19723684374338901</v>
      </c>
    </row>
    <row r="27" spans="1:4" x14ac:dyDescent="0.25">
      <c r="A27">
        <v>134.75</v>
      </c>
      <c r="B27">
        <v>0.78845525893648705</v>
      </c>
      <c r="C27">
        <f t="shared" si="0"/>
        <v>6.7884552589364873</v>
      </c>
      <c r="D27">
        <f t="shared" si="1"/>
        <v>0.21154474106351295</v>
      </c>
    </row>
    <row r="28" spans="1:4" x14ac:dyDescent="0.25">
      <c r="A28">
        <v>144.375</v>
      </c>
      <c r="B28">
        <v>0.77427142058133303</v>
      </c>
      <c r="C28">
        <f t="shared" si="0"/>
        <v>6.774271420581333</v>
      </c>
      <c r="D28">
        <f t="shared" si="1"/>
        <v>0.22572857941866697</v>
      </c>
    </row>
    <row r="29" spans="1:4" x14ac:dyDescent="0.25">
      <c r="A29">
        <v>154</v>
      </c>
      <c r="B29">
        <v>0.76021176154450298</v>
      </c>
      <c r="C29">
        <f t="shared" si="0"/>
        <v>6.760211761544503</v>
      </c>
      <c r="D29">
        <f t="shared" si="1"/>
        <v>0.23978823845549702</v>
      </c>
    </row>
    <row r="30" spans="1:4" x14ac:dyDescent="0.25">
      <c r="A30">
        <v>163.625</v>
      </c>
      <c r="B30">
        <v>0.74627640224932301</v>
      </c>
      <c r="C30">
        <f t="shared" si="0"/>
        <v>6.7462764022493227</v>
      </c>
      <c r="D30">
        <f t="shared" si="1"/>
        <v>0.25372359775067699</v>
      </c>
    </row>
    <row r="31" spans="1:4" x14ac:dyDescent="0.25">
      <c r="A31">
        <v>173.25</v>
      </c>
      <c r="B31">
        <v>0.73246546254322098</v>
      </c>
      <c r="C31">
        <f t="shared" si="0"/>
        <v>6.732465462543221</v>
      </c>
      <c r="D31">
        <f t="shared" si="1"/>
        <v>0.26753453745677902</v>
      </c>
    </row>
    <row r="32" spans="1:4" x14ac:dyDescent="0.25">
      <c r="A32">
        <v>182.875</v>
      </c>
      <c r="B32">
        <v>0.71877906169724304</v>
      </c>
      <c r="C32">
        <f t="shared" si="0"/>
        <v>6.7187790616972434</v>
      </c>
      <c r="D32">
        <f t="shared" si="1"/>
        <v>0.28122093830275696</v>
      </c>
    </row>
    <row r="33" spans="1:4" x14ac:dyDescent="0.25">
      <c r="A33">
        <v>192.5</v>
      </c>
      <c r="B33">
        <v>0.70521731840606305</v>
      </c>
      <c r="C33">
        <f t="shared" si="0"/>
        <v>6.7052173184060635</v>
      </c>
      <c r="D33">
        <f t="shared" si="1"/>
        <v>0.29478268159393695</v>
      </c>
    </row>
    <row r="34" spans="1:4" x14ac:dyDescent="0.25">
      <c r="A34">
        <v>202.125</v>
      </c>
      <c r="B34">
        <v>0.69178035078797195</v>
      </c>
      <c r="C34">
        <f t="shared" si="0"/>
        <v>6.6917803507879716</v>
      </c>
      <c r="D34">
        <f t="shared" si="1"/>
        <v>0.30821964921202805</v>
      </c>
    </row>
    <row r="35" spans="1:4" x14ac:dyDescent="0.25">
      <c r="A35">
        <v>211.75</v>
      </c>
      <c r="B35">
        <v>0.67846827638488905</v>
      </c>
      <c r="C35">
        <f t="shared" si="0"/>
        <v>6.6784682763848888</v>
      </c>
      <c r="D35">
        <f t="shared" si="1"/>
        <v>0.32153172361511095</v>
      </c>
    </row>
    <row r="36" spans="1:4" x14ac:dyDescent="0.25">
      <c r="A36">
        <v>221.375</v>
      </c>
      <c r="B36">
        <v>0.66528121216235003</v>
      </c>
      <c r="C36">
        <f t="shared" si="0"/>
        <v>6.6652812121623501</v>
      </c>
      <c r="D36">
        <f t="shared" si="1"/>
        <v>0.33471878783764997</v>
      </c>
    </row>
    <row r="37" spans="1:4" x14ac:dyDescent="0.25">
      <c r="A37">
        <v>231</v>
      </c>
      <c r="B37">
        <v>0.65221927450952</v>
      </c>
      <c r="C37">
        <f t="shared" si="0"/>
        <v>6.6522192745095197</v>
      </c>
      <c r="D37">
        <f t="shared" si="1"/>
        <v>0.34778072549048</v>
      </c>
    </row>
    <row r="38" spans="1:4" x14ac:dyDescent="0.25">
      <c r="A38">
        <v>240.625</v>
      </c>
      <c r="B38">
        <v>0.63928257952071399</v>
      </c>
      <c r="C38">
        <f t="shared" si="0"/>
        <v>6.6392825795207138</v>
      </c>
      <c r="D38">
        <f t="shared" si="1"/>
        <v>0.36071742047928601</v>
      </c>
    </row>
    <row r="39" spans="1:4" x14ac:dyDescent="0.25">
      <c r="A39">
        <v>250.25</v>
      </c>
      <c r="B39">
        <v>0.62647124525612896</v>
      </c>
      <c r="C39">
        <f t="shared" si="0"/>
        <v>6.6264712452561287</v>
      </c>
      <c r="D39">
        <f t="shared" si="1"/>
        <v>0.37352875474387104</v>
      </c>
    </row>
    <row r="40" spans="1:4" x14ac:dyDescent="0.25">
      <c r="A40">
        <v>259.875</v>
      </c>
      <c r="B40">
        <v>0.61378539042367397</v>
      </c>
      <c r="C40">
        <f t="shared" si="0"/>
        <v>6.6137853904236739</v>
      </c>
      <c r="D40">
        <f t="shared" si="1"/>
        <v>0.38621460957632603</v>
      </c>
    </row>
    <row r="41" spans="1:4" x14ac:dyDescent="0.25">
      <c r="A41">
        <v>269.5</v>
      </c>
      <c r="B41">
        <v>0.60122513331696603</v>
      </c>
      <c r="C41">
        <f t="shared" si="0"/>
        <v>6.6012251333169658</v>
      </c>
      <c r="D41">
        <f t="shared" si="1"/>
        <v>0.39877486668303397</v>
      </c>
    </row>
    <row r="42" spans="1:4" x14ac:dyDescent="0.25">
      <c r="A42">
        <v>279.125</v>
      </c>
      <c r="B42">
        <v>0.58879059181423399</v>
      </c>
      <c r="C42">
        <f t="shared" si="0"/>
        <v>6.5887905918142344</v>
      </c>
      <c r="D42">
        <f t="shared" si="1"/>
        <v>0.41120940818576601</v>
      </c>
    </row>
    <row r="43" spans="1:4" x14ac:dyDescent="0.25">
      <c r="A43">
        <v>288.75</v>
      </c>
      <c r="B43">
        <v>0.57648188337831796</v>
      </c>
      <c r="C43">
        <f t="shared" si="0"/>
        <v>6.5764818833783183</v>
      </c>
      <c r="D43">
        <f t="shared" si="1"/>
        <v>0.42351811662168204</v>
      </c>
    </row>
    <row r="44" spans="1:4" x14ac:dyDescent="0.25">
      <c r="A44">
        <v>298.375</v>
      </c>
      <c r="B44">
        <v>0.56429912505667001</v>
      </c>
      <c r="C44">
        <f t="shared" si="0"/>
        <v>6.56429912505667</v>
      </c>
      <c r="D44">
        <f t="shared" si="1"/>
        <v>0.43570087494332999</v>
      </c>
    </row>
    <row r="45" spans="1:4" x14ac:dyDescent="0.25">
      <c r="A45">
        <v>308</v>
      </c>
      <c r="B45">
        <v>0.55224243348135305</v>
      </c>
      <c r="C45">
        <f t="shared" si="0"/>
        <v>6.5522424334813527</v>
      </c>
      <c r="D45">
        <f t="shared" si="1"/>
        <v>0.44775756651864695</v>
      </c>
    </row>
    <row r="46" spans="1:4" x14ac:dyDescent="0.25">
      <c r="A46">
        <v>317.625</v>
      </c>
      <c r="B46">
        <v>0.54031192486903901</v>
      </c>
      <c r="C46">
        <f t="shared" si="0"/>
        <v>6.5403119248690391</v>
      </c>
      <c r="D46">
        <f t="shared" si="1"/>
        <v>0.45968807513096099</v>
      </c>
    </row>
    <row r="47" spans="1:4" x14ac:dyDescent="0.25">
      <c r="A47">
        <v>327.25</v>
      </c>
      <c r="B47">
        <v>0.52850771502101601</v>
      </c>
      <c r="C47">
        <f t="shared" si="0"/>
        <v>6.528507715021016</v>
      </c>
      <c r="D47">
        <f t="shared" si="1"/>
        <v>0.47149228497898399</v>
      </c>
    </row>
    <row r="48" spans="1:4" x14ac:dyDescent="0.25">
      <c r="A48">
        <v>336.875</v>
      </c>
      <c r="B48">
        <v>0.51682991956125002</v>
      </c>
      <c r="C48">
        <f t="shared" si="0"/>
        <v>6.5168299195612498</v>
      </c>
      <c r="D48">
        <f t="shared" si="1"/>
        <v>0.48317008043874998</v>
      </c>
    </row>
    <row r="49" spans="1:4" x14ac:dyDescent="0.25">
      <c r="A49">
        <v>346.5</v>
      </c>
      <c r="B49">
        <v>0.50527865733753696</v>
      </c>
      <c r="C49">
        <f t="shared" si="0"/>
        <v>6.505278657337537</v>
      </c>
      <c r="D49">
        <f t="shared" si="1"/>
        <v>0.49472134266246304</v>
      </c>
    </row>
    <row r="50" spans="1:4" x14ac:dyDescent="0.25">
      <c r="A50">
        <v>356.125</v>
      </c>
      <c r="B50">
        <v>0.49385404866275501</v>
      </c>
      <c r="C50">
        <f t="shared" si="0"/>
        <v>6.4938540486627554</v>
      </c>
      <c r="D50">
        <f t="shared" si="1"/>
        <v>0.50614595133724505</v>
      </c>
    </row>
    <row r="51" spans="1:4" x14ac:dyDescent="0.25">
      <c r="A51">
        <v>365.75</v>
      </c>
      <c r="B51">
        <v>0.48255621352578798</v>
      </c>
      <c r="C51">
        <f t="shared" si="0"/>
        <v>6.4825562135257879</v>
      </c>
      <c r="D51">
        <f t="shared" si="1"/>
        <v>0.51744378647421208</v>
      </c>
    </row>
    <row r="52" spans="1:4" x14ac:dyDescent="0.25">
      <c r="A52">
        <v>375.375</v>
      </c>
      <c r="B52">
        <v>0.47138527158924398</v>
      </c>
      <c r="C52">
        <f t="shared" si="0"/>
        <v>6.4713852715892441</v>
      </c>
      <c r="D52">
        <f t="shared" si="1"/>
        <v>0.52861472841075607</v>
      </c>
    </row>
    <row r="53" spans="1:4" x14ac:dyDescent="0.25">
      <c r="A53">
        <v>385</v>
      </c>
      <c r="B53">
        <v>0.46034134218945999</v>
      </c>
      <c r="C53">
        <f t="shared" si="0"/>
        <v>6.4603413421894604</v>
      </c>
      <c r="D53">
        <f t="shared" si="1"/>
        <v>0.53965865781054001</v>
      </c>
    </row>
    <row r="54" spans="1:4" x14ac:dyDescent="0.25">
      <c r="A54">
        <v>394.625</v>
      </c>
      <c r="B54">
        <v>0.44942454433649998</v>
      </c>
      <c r="C54">
        <f t="shared" si="0"/>
        <v>6.4494245443364999</v>
      </c>
      <c r="D54">
        <f t="shared" si="1"/>
        <v>0.55057545566350008</v>
      </c>
    </row>
    <row r="55" spans="1:4" x14ac:dyDescent="0.25">
      <c r="A55">
        <v>404.25</v>
      </c>
      <c r="B55">
        <v>0.43863499671415201</v>
      </c>
      <c r="C55">
        <f t="shared" si="0"/>
        <v>6.4386349967141516</v>
      </c>
      <c r="D55">
        <f t="shared" si="1"/>
        <v>0.56136500328584793</v>
      </c>
    </row>
    <row r="56" spans="1:4" x14ac:dyDescent="0.25">
      <c r="A56">
        <v>413.875</v>
      </c>
      <c r="B56">
        <v>0.427972817679932</v>
      </c>
      <c r="C56">
        <f t="shared" si="0"/>
        <v>6.4279728176799322</v>
      </c>
      <c r="D56">
        <f t="shared" si="1"/>
        <v>0.572027182320068</v>
      </c>
    </row>
    <row r="57" spans="1:4" x14ac:dyDescent="0.25">
      <c r="A57">
        <v>423.5</v>
      </c>
      <c r="B57">
        <v>0.417438125265084</v>
      </c>
      <c r="C57">
        <f t="shared" si="0"/>
        <v>6.4174381252650843</v>
      </c>
      <c r="D57">
        <f t="shared" si="1"/>
        <v>0.58256187473491594</v>
      </c>
    </row>
    <row r="58" spans="1:4" x14ac:dyDescent="0.25">
      <c r="A58">
        <v>433.125</v>
      </c>
      <c r="B58">
        <v>0.40703103725553202</v>
      </c>
      <c r="C58">
        <f t="shared" si="0"/>
        <v>6.4070310372555319</v>
      </c>
      <c r="D58">
        <f t="shared" si="1"/>
        <v>0.59296896274446798</v>
      </c>
    </row>
    <row r="59" spans="1:4" x14ac:dyDescent="0.25">
      <c r="A59">
        <v>442.75</v>
      </c>
      <c r="B59">
        <v>0.39675167657678001</v>
      </c>
      <c r="C59">
        <f t="shared" si="0"/>
        <v>6.3967516765767805</v>
      </c>
      <c r="D59">
        <f t="shared" si="1"/>
        <v>0.60324832342321999</v>
      </c>
    </row>
    <row r="60" spans="1:4" x14ac:dyDescent="0.25">
      <c r="A60">
        <v>452.375</v>
      </c>
      <c r="B60">
        <v>0.386600168890677</v>
      </c>
      <c r="C60">
        <f t="shared" si="0"/>
        <v>6.3866001688906771</v>
      </c>
      <c r="D60">
        <f t="shared" si="1"/>
        <v>0.61339983110932295</v>
      </c>
    </row>
    <row r="61" spans="1:4" x14ac:dyDescent="0.25">
      <c r="A61">
        <v>462</v>
      </c>
      <c r="B61">
        <v>0.37657663946650299</v>
      </c>
      <c r="C61">
        <f t="shared" si="0"/>
        <v>6.3765766394665029</v>
      </c>
      <c r="D61">
        <f t="shared" si="1"/>
        <v>0.62342336053349701</v>
      </c>
    </row>
    <row r="62" spans="1:4" x14ac:dyDescent="0.25">
      <c r="A62">
        <v>471.625</v>
      </c>
      <c r="B62">
        <v>0.36668121317637298</v>
      </c>
      <c r="C62">
        <f t="shared" si="0"/>
        <v>6.3666812131763733</v>
      </c>
      <c r="D62">
        <f t="shared" si="1"/>
        <v>0.63331878682362697</v>
      </c>
    </row>
    <row r="63" spans="1:4" x14ac:dyDescent="0.25">
      <c r="A63">
        <v>481.25</v>
      </c>
      <c r="B63">
        <v>0.35691401449523602</v>
      </c>
      <c r="C63">
        <f t="shared" si="0"/>
        <v>6.3569140144952359</v>
      </c>
      <c r="D63">
        <f t="shared" si="1"/>
        <v>0.64308598550476392</v>
      </c>
    </row>
    <row r="64" spans="1:4" x14ac:dyDescent="0.25">
      <c r="A64">
        <v>490.875</v>
      </c>
      <c r="B64">
        <v>0.347275167500874</v>
      </c>
      <c r="C64">
        <f t="shared" si="0"/>
        <v>6.3472751675008743</v>
      </c>
      <c r="D64">
        <f t="shared" si="1"/>
        <v>0.65272483249912594</v>
      </c>
    </row>
    <row r="65" spans="1:4" x14ac:dyDescent="0.25">
      <c r="A65">
        <v>500.5</v>
      </c>
      <c r="B65">
        <v>0.33776479587390501</v>
      </c>
      <c r="C65">
        <f t="shared" si="0"/>
        <v>6.3377647958739054</v>
      </c>
      <c r="D65">
        <f t="shared" si="1"/>
        <v>0.66223520412609505</v>
      </c>
    </row>
    <row r="66" spans="1:4" x14ac:dyDescent="0.25">
      <c r="A66">
        <v>510.125</v>
      </c>
      <c r="B66">
        <v>0.32838302289777899</v>
      </c>
      <c r="C66">
        <f t="shared" si="0"/>
        <v>6.3283830228977793</v>
      </c>
      <c r="D66">
        <f t="shared" si="1"/>
        <v>0.67161697710222101</v>
      </c>
    </row>
    <row r="67" spans="1:4" x14ac:dyDescent="0.25">
      <c r="A67">
        <v>519.75</v>
      </c>
      <c r="B67">
        <v>0.31912997145878103</v>
      </c>
      <c r="C67">
        <f t="shared" si="0"/>
        <v>6.3191299714587812</v>
      </c>
      <c r="D67">
        <f t="shared" si="1"/>
        <v>0.68087002854121903</v>
      </c>
    </row>
    <row r="68" spans="1:4" x14ac:dyDescent="0.25">
      <c r="A68">
        <v>529.375</v>
      </c>
      <c r="B68">
        <v>0.31000576366668198</v>
      </c>
      <c r="C68">
        <f t="shared" si="0"/>
        <v>6.3100057636666822</v>
      </c>
      <c r="D68">
        <f t="shared" si="1"/>
        <v>0.68999423633331802</v>
      </c>
    </row>
    <row r="69" spans="1:4" x14ac:dyDescent="0.25">
      <c r="A69">
        <v>539</v>
      </c>
      <c r="B69">
        <v>0.30101052998420502</v>
      </c>
      <c r="C69">
        <f t="shared" si="0"/>
        <v>6.3010105299842047</v>
      </c>
      <c r="D69">
        <f t="shared" si="1"/>
        <v>0.69898947001579503</v>
      </c>
    </row>
    <row r="70" spans="1:4" x14ac:dyDescent="0.25">
      <c r="A70">
        <v>548.625</v>
      </c>
      <c r="B70">
        <v>0.292144405866615</v>
      </c>
      <c r="C70">
        <f t="shared" si="0"/>
        <v>6.2921444058666154</v>
      </c>
      <c r="D70">
        <f t="shared" si="1"/>
        <v>0.70785559413338506</v>
      </c>
    </row>
    <row r="71" spans="1:4" x14ac:dyDescent="0.25">
      <c r="A71">
        <v>558.25</v>
      </c>
      <c r="B71">
        <v>0.28340752595848701</v>
      </c>
      <c r="C71">
        <f t="shared" si="0"/>
        <v>6.2834075259584869</v>
      </c>
      <c r="D71">
        <f t="shared" si="1"/>
        <v>0.71659247404151305</v>
      </c>
    </row>
    <row r="72" spans="1:4" x14ac:dyDescent="0.25">
      <c r="A72">
        <v>567.875</v>
      </c>
      <c r="B72">
        <v>0.27480002408420401</v>
      </c>
      <c r="C72">
        <f t="shared" si="0"/>
        <v>6.2748000240842039</v>
      </c>
      <c r="D72">
        <f t="shared" si="1"/>
        <v>0.72519997591579599</v>
      </c>
    </row>
    <row r="73" spans="1:4" x14ac:dyDescent="0.25">
      <c r="A73">
        <v>577.5</v>
      </c>
      <c r="B73">
        <v>0.26632203324795301</v>
      </c>
      <c r="C73">
        <f t="shared" si="0"/>
        <v>6.2663220332479526</v>
      </c>
      <c r="D73">
        <f t="shared" si="1"/>
        <v>0.73367796675204699</v>
      </c>
    </row>
    <row r="74" spans="1:4" x14ac:dyDescent="0.25">
      <c r="A74">
        <v>587.125</v>
      </c>
      <c r="B74">
        <v>0.25797368563372503</v>
      </c>
      <c r="C74">
        <f t="shared" si="0"/>
        <v>6.2579736856337247</v>
      </c>
      <c r="D74">
        <f t="shared" si="1"/>
        <v>0.74202631436627497</v>
      </c>
    </row>
    <row r="75" spans="1:4" x14ac:dyDescent="0.25">
      <c r="A75">
        <v>596.75</v>
      </c>
      <c r="B75">
        <v>0.24975511260531499</v>
      </c>
      <c r="C75">
        <f t="shared" si="0"/>
        <v>6.2497551126053148</v>
      </c>
      <c r="D75">
        <f t="shared" si="1"/>
        <v>0.75024488739468498</v>
      </c>
    </row>
    <row r="76" spans="1:4" x14ac:dyDescent="0.25">
      <c r="A76">
        <v>606.375</v>
      </c>
      <c r="B76">
        <v>0.24166644470632501</v>
      </c>
      <c r="C76">
        <f t="shared" si="0"/>
        <v>6.2416664447063246</v>
      </c>
      <c r="D76">
        <f t="shared" si="1"/>
        <v>0.75833355529367497</v>
      </c>
    </row>
    <row r="77" spans="1:4" x14ac:dyDescent="0.25">
      <c r="A77">
        <v>616</v>
      </c>
      <c r="B77">
        <v>0.233707811660159</v>
      </c>
      <c r="C77">
        <f t="shared" si="0"/>
        <v>6.2337078116601594</v>
      </c>
      <c r="D77">
        <f t="shared" si="1"/>
        <v>0.76629218833984103</v>
      </c>
    </row>
    <row r="78" spans="1:4" x14ac:dyDescent="0.25">
      <c r="A78">
        <v>625.625</v>
      </c>
      <c r="B78">
        <v>0.22587934061902001</v>
      </c>
      <c r="C78">
        <f t="shared" ref="C78:C113" si="2">$B$5-$B$6+B78</f>
        <v>6.22587934061902</v>
      </c>
      <c r="D78">
        <f t="shared" ref="D78:D113" si="3">$B$7+$B$6-B78</f>
        <v>0.77412065938097996</v>
      </c>
    </row>
    <row r="79" spans="1:4" x14ac:dyDescent="0.25">
      <c r="A79">
        <v>635.25</v>
      </c>
      <c r="B79">
        <v>0.218181173188604</v>
      </c>
      <c r="C79">
        <f t="shared" si="2"/>
        <v>6.2181811731886043</v>
      </c>
      <c r="D79">
        <f t="shared" si="3"/>
        <v>0.78181882681139603</v>
      </c>
    </row>
    <row r="80" spans="1:4" x14ac:dyDescent="0.25">
      <c r="A80">
        <v>644.875</v>
      </c>
      <c r="B80">
        <v>0.21061346070385401</v>
      </c>
      <c r="C80">
        <f t="shared" si="2"/>
        <v>6.2106134607038541</v>
      </c>
      <c r="D80">
        <f t="shared" si="3"/>
        <v>0.78938653929614599</v>
      </c>
    </row>
    <row r="81" spans="1:4" x14ac:dyDescent="0.25">
      <c r="A81">
        <v>654.5</v>
      </c>
      <c r="B81">
        <v>0.20317635243853399</v>
      </c>
      <c r="C81">
        <f t="shared" si="2"/>
        <v>6.2031763524385344</v>
      </c>
      <c r="D81">
        <f t="shared" si="3"/>
        <v>0.79682364756146606</v>
      </c>
    </row>
    <row r="82" spans="1:4" x14ac:dyDescent="0.25">
      <c r="A82">
        <v>664.125</v>
      </c>
      <c r="B82">
        <v>0.19586999558408399</v>
      </c>
      <c r="C82">
        <f t="shared" si="2"/>
        <v>6.1958699955840837</v>
      </c>
      <c r="D82">
        <f t="shared" si="3"/>
        <v>0.80413000441591598</v>
      </c>
    </row>
    <row r="83" spans="1:4" x14ac:dyDescent="0.25">
      <c r="A83">
        <v>673.75</v>
      </c>
      <c r="B83">
        <v>0.18869453524961999</v>
      </c>
      <c r="C83">
        <f t="shared" si="2"/>
        <v>6.1886945352496197</v>
      </c>
      <c r="D83">
        <f t="shared" si="3"/>
        <v>0.81130546475038001</v>
      </c>
    </row>
    <row r="84" spans="1:4" x14ac:dyDescent="0.25">
      <c r="A84">
        <v>683.375</v>
      </c>
      <c r="B84">
        <v>0.18165011446193099</v>
      </c>
      <c r="C84">
        <f t="shared" si="2"/>
        <v>6.1816501144619309</v>
      </c>
      <c r="D84">
        <f t="shared" si="3"/>
        <v>0.81834988553806898</v>
      </c>
    </row>
    <row r="85" spans="1:4" x14ac:dyDescent="0.25">
      <c r="A85">
        <v>693</v>
      </c>
      <c r="B85">
        <v>0.174736874165484</v>
      </c>
      <c r="C85">
        <f t="shared" si="2"/>
        <v>6.1747368741654842</v>
      </c>
      <c r="D85">
        <f t="shared" si="3"/>
        <v>0.825263125834516</v>
      </c>
    </row>
    <row r="86" spans="1:4" x14ac:dyDescent="0.25">
      <c r="A86">
        <v>702.625</v>
      </c>
      <c r="B86">
        <v>0.16795495322241999</v>
      </c>
      <c r="C86">
        <f t="shared" si="2"/>
        <v>6.16795495322242</v>
      </c>
      <c r="D86">
        <f t="shared" si="3"/>
        <v>0.83204504677757996</v>
      </c>
    </row>
    <row r="87" spans="1:4" x14ac:dyDescent="0.25">
      <c r="A87">
        <v>712.25</v>
      </c>
      <c r="B87">
        <v>0.16130448841255501</v>
      </c>
      <c r="C87">
        <f t="shared" si="2"/>
        <v>6.1613044884125552</v>
      </c>
      <c r="D87">
        <f t="shared" si="3"/>
        <v>0.83869551158744504</v>
      </c>
    </row>
    <row r="88" spans="1:4" x14ac:dyDescent="0.25">
      <c r="A88">
        <v>721.875</v>
      </c>
      <c r="B88">
        <v>0.15478561704671601</v>
      </c>
      <c r="C88">
        <f t="shared" si="2"/>
        <v>6.1547856170467163</v>
      </c>
      <c r="D88">
        <f t="shared" si="3"/>
        <v>0.84521438295328399</v>
      </c>
    </row>
    <row r="89" spans="1:4" x14ac:dyDescent="0.25">
      <c r="A89">
        <v>731.5</v>
      </c>
      <c r="B89">
        <v>0.148398500356932</v>
      </c>
      <c r="C89">
        <f t="shared" si="2"/>
        <v>6.1483985003569321</v>
      </c>
      <c r="D89">
        <f t="shared" si="3"/>
        <v>0.85160149964306797</v>
      </c>
    </row>
    <row r="90" spans="1:4" x14ac:dyDescent="0.25">
      <c r="A90">
        <v>741.125</v>
      </c>
      <c r="B90">
        <v>0.14214330775551301</v>
      </c>
      <c r="C90">
        <f t="shared" si="2"/>
        <v>6.1421433077555134</v>
      </c>
      <c r="D90">
        <f t="shared" si="3"/>
        <v>0.85785669224448702</v>
      </c>
    </row>
    <row r="91" spans="1:4" x14ac:dyDescent="0.25">
      <c r="A91">
        <v>750.75</v>
      </c>
      <c r="B91">
        <v>0.13602020458630201</v>
      </c>
      <c r="C91">
        <f t="shared" si="2"/>
        <v>6.1360202045863019</v>
      </c>
      <c r="D91">
        <f t="shared" si="3"/>
        <v>0.86397979541369796</v>
      </c>
    </row>
    <row r="92" spans="1:4" x14ac:dyDescent="0.25">
      <c r="A92">
        <v>760.375</v>
      </c>
      <c r="B92">
        <v>0.13002935211133199</v>
      </c>
      <c r="C92">
        <f t="shared" si="2"/>
        <v>6.1300293521113316</v>
      </c>
      <c r="D92">
        <f t="shared" si="3"/>
        <v>0.86997064788866796</v>
      </c>
    </row>
    <row r="93" spans="1:4" x14ac:dyDescent="0.25">
      <c r="A93">
        <v>770</v>
      </c>
      <c r="B93">
        <v>0.12417090751081999</v>
      </c>
      <c r="C93">
        <f t="shared" si="2"/>
        <v>6.1241709075108197</v>
      </c>
      <c r="D93">
        <f t="shared" si="3"/>
        <v>0.87582909248918006</v>
      </c>
    </row>
    <row r="94" spans="1:4" x14ac:dyDescent="0.25">
      <c r="A94">
        <v>779.625</v>
      </c>
      <c r="B94">
        <v>0.11844502388317001</v>
      </c>
      <c r="C94">
        <f t="shared" si="2"/>
        <v>6.1184450238831696</v>
      </c>
      <c r="D94">
        <f t="shared" si="3"/>
        <v>0.88155497611682998</v>
      </c>
    </row>
    <row r="95" spans="1:4" x14ac:dyDescent="0.25">
      <c r="A95">
        <v>789.25</v>
      </c>
      <c r="B95">
        <v>0.112851850244973</v>
      </c>
      <c r="C95">
        <f t="shared" si="2"/>
        <v>6.1128518502449731</v>
      </c>
      <c r="D95">
        <f t="shared" si="3"/>
        <v>0.88714814975502698</v>
      </c>
    </row>
    <row r="96" spans="1:4" x14ac:dyDescent="0.25">
      <c r="A96">
        <v>798.875</v>
      </c>
      <c r="B96">
        <v>0.107391531554166</v>
      </c>
      <c r="C96">
        <f t="shared" si="2"/>
        <v>6.1073915315541658</v>
      </c>
      <c r="D96">
        <f t="shared" si="3"/>
        <v>0.89260846844583397</v>
      </c>
    </row>
    <row r="97" spans="1:4" x14ac:dyDescent="0.25">
      <c r="A97">
        <v>808.5</v>
      </c>
      <c r="B97">
        <v>0.10206422210235</v>
      </c>
      <c r="C97">
        <f t="shared" si="2"/>
        <v>6.1020642221023502</v>
      </c>
      <c r="D97">
        <f t="shared" si="3"/>
        <v>0.89793577789765</v>
      </c>
    </row>
    <row r="98" spans="1:4" x14ac:dyDescent="0.25">
      <c r="A98">
        <v>818.125</v>
      </c>
      <c r="B98">
        <v>9.6870106936583295E-2</v>
      </c>
      <c r="C98">
        <f t="shared" si="2"/>
        <v>6.0968701069365832</v>
      </c>
      <c r="D98">
        <f t="shared" si="3"/>
        <v>0.90312989306341673</v>
      </c>
    </row>
    <row r="99" spans="1:4" x14ac:dyDescent="0.25">
      <c r="A99">
        <v>827.75</v>
      </c>
      <c r="B99">
        <v>9.1809370324136497E-2</v>
      </c>
      <c r="C99">
        <f t="shared" si="2"/>
        <v>6.0918093703241363</v>
      </c>
      <c r="D99">
        <f t="shared" si="3"/>
        <v>0.9081906296758635</v>
      </c>
    </row>
    <row r="100" spans="1:4" x14ac:dyDescent="0.25">
      <c r="A100">
        <v>837.375</v>
      </c>
      <c r="B100">
        <v>8.6882189632703097E-2</v>
      </c>
      <c r="C100">
        <f t="shared" si="2"/>
        <v>6.0868821896327034</v>
      </c>
      <c r="D100">
        <f t="shared" si="3"/>
        <v>0.91311781036729689</v>
      </c>
    </row>
    <row r="101" spans="1:4" x14ac:dyDescent="0.25">
      <c r="A101">
        <v>847</v>
      </c>
      <c r="B101">
        <v>8.20887353303974E-2</v>
      </c>
      <c r="C101">
        <f t="shared" si="2"/>
        <v>6.0820887353303972</v>
      </c>
      <c r="D101">
        <f t="shared" si="3"/>
        <v>0.9179112646696026</v>
      </c>
    </row>
    <row r="102" spans="1:4" x14ac:dyDescent="0.25">
      <c r="A102">
        <v>856.625</v>
      </c>
      <c r="B102">
        <v>7.7429170985755094E-2</v>
      </c>
      <c r="C102">
        <f t="shared" si="2"/>
        <v>6.0774291709857549</v>
      </c>
      <c r="D102">
        <f t="shared" si="3"/>
        <v>0.92257082901424492</v>
      </c>
    </row>
    <row r="103" spans="1:4" x14ac:dyDescent="0.25">
      <c r="A103">
        <v>866.25</v>
      </c>
      <c r="B103">
        <v>7.2903653267732904E-2</v>
      </c>
      <c r="C103">
        <f t="shared" si="2"/>
        <v>6.0729036532677325</v>
      </c>
      <c r="D103">
        <f t="shared" si="3"/>
        <v>0.92709634673226704</v>
      </c>
    </row>
    <row r="104" spans="1:4" x14ac:dyDescent="0.25">
      <c r="A104">
        <v>875.875</v>
      </c>
      <c r="B104">
        <v>6.8512340968288399E-2</v>
      </c>
      <c r="C104">
        <f t="shared" si="2"/>
        <v>6.0685123409682884</v>
      </c>
      <c r="D104">
        <f t="shared" si="3"/>
        <v>0.9314876590317116</v>
      </c>
    </row>
    <row r="105" spans="1:4" x14ac:dyDescent="0.25">
      <c r="A105">
        <v>885.5</v>
      </c>
      <c r="B105">
        <v>6.4255430338404598E-2</v>
      </c>
      <c r="C105">
        <f t="shared" si="2"/>
        <v>6.0642554303384042</v>
      </c>
      <c r="D105">
        <f t="shared" si="3"/>
        <v>0.93574456966159536</v>
      </c>
    </row>
    <row r="106" spans="1:4" x14ac:dyDescent="0.25">
      <c r="A106">
        <v>895.125</v>
      </c>
      <c r="B106">
        <v>6.0133121233101397E-2</v>
      </c>
      <c r="C106">
        <f t="shared" si="2"/>
        <v>6.0601331212331013</v>
      </c>
      <c r="D106">
        <f t="shared" si="3"/>
        <v>0.93986687876689856</v>
      </c>
    </row>
    <row r="107" spans="1:4" x14ac:dyDescent="0.25">
      <c r="A107">
        <v>904.75</v>
      </c>
      <c r="B107">
        <v>5.61456022818973E-2</v>
      </c>
      <c r="C107">
        <f t="shared" si="2"/>
        <v>6.0561456022818971</v>
      </c>
      <c r="D107">
        <f t="shared" si="3"/>
        <v>0.94385439771810264</v>
      </c>
    </row>
    <row r="108" spans="1:4" x14ac:dyDescent="0.25">
      <c r="A108">
        <v>914.375</v>
      </c>
      <c r="B108">
        <v>5.2293050883688103E-2</v>
      </c>
      <c r="C108">
        <f t="shared" si="2"/>
        <v>6.0522930508836881</v>
      </c>
      <c r="D108">
        <f t="shared" si="3"/>
        <v>0.94770694911631193</v>
      </c>
    </row>
    <row r="109" spans="1:4" x14ac:dyDescent="0.25">
      <c r="A109">
        <v>924</v>
      </c>
      <c r="B109">
        <v>4.8575633211298902E-2</v>
      </c>
      <c r="C109">
        <f t="shared" si="2"/>
        <v>6.048575633211299</v>
      </c>
      <c r="D109">
        <f t="shared" si="3"/>
        <v>0.95142436678870113</v>
      </c>
    </row>
    <row r="110" spans="1:4" x14ac:dyDescent="0.25">
      <c r="A110">
        <v>933.625</v>
      </c>
      <c r="B110">
        <v>4.4993526296468099E-2</v>
      </c>
      <c r="C110">
        <f t="shared" si="2"/>
        <v>6.0449935262964685</v>
      </c>
      <c r="D110">
        <f t="shared" si="3"/>
        <v>0.95500647370353187</v>
      </c>
    </row>
    <row r="111" spans="1:4" x14ac:dyDescent="0.25">
      <c r="A111">
        <v>943.25</v>
      </c>
      <c r="B111">
        <v>4.1546939568487901E-2</v>
      </c>
      <c r="C111">
        <f t="shared" si="2"/>
        <v>6.0415469395684882</v>
      </c>
      <c r="D111">
        <f t="shared" si="3"/>
        <v>0.95845306043151213</v>
      </c>
    </row>
    <row r="112" spans="1:4" x14ac:dyDescent="0.25">
      <c r="A112">
        <v>952.875</v>
      </c>
      <c r="B112">
        <v>3.8236071411480603E-2</v>
      </c>
      <c r="C112">
        <f t="shared" si="2"/>
        <v>6.0382360714114807</v>
      </c>
      <c r="D112">
        <f t="shared" si="3"/>
        <v>0.96176392858851945</v>
      </c>
    </row>
    <row r="113" spans="1:4" x14ac:dyDescent="0.25">
      <c r="A113">
        <v>962.5</v>
      </c>
      <c r="B113">
        <v>3.5061107901035601E-2</v>
      </c>
      <c r="C113">
        <f t="shared" si="2"/>
        <v>6.0350611079010354</v>
      </c>
      <c r="D113">
        <f t="shared" si="3"/>
        <v>0.96493889209896444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2</vt:i4>
      </vt:variant>
    </vt:vector>
  </HeadingPairs>
  <TitlesOfParts>
    <vt:vector size="5" baseType="lpstr">
      <vt:lpstr>Graphical</vt:lpstr>
      <vt:lpstr>Numerical</vt:lpstr>
      <vt:lpstr>Sheet3</vt:lpstr>
      <vt:lpstr>Chart1</vt:lpstr>
      <vt:lpstr>Chart2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De Visscher</dc:creator>
  <cp:lastModifiedBy>Alex De Visscher</cp:lastModifiedBy>
  <dcterms:created xsi:type="dcterms:W3CDTF">2013-05-19T06:39:38Z</dcterms:created>
  <dcterms:modified xsi:type="dcterms:W3CDTF">2013-09-02T09:01:53Z</dcterms:modified>
</cp:coreProperties>
</file>